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bookViews>
    <workbookView xWindow="0" yWindow="0" windowWidth="23040" windowHeight="9090" tabRatio="930" activeTab="2"/>
  </bookViews>
  <sheets>
    <sheet name="Overview" sheetId="1" r:id="rId1"/>
    <sheet name="FinancialData" sheetId="2" r:id="rId2"/>
    <sheet name="Risk Assesment" sheetId="4" r:id="rId3"/>
    <sheet name="Milestones" sheetId="22" r:id="rId4"/>
    <sheet name="Rating" sheetId="5" r:id="rId5"/>
    <sheet name="Project Indicators" sheetId="29" r:id="rId6"/>
    <sheet name="Lessons Learned" sheetId="9" r:id="rId7"/>
    <sheet name="Results Tracker" sheetId="11" r:id="rId8"/>
    <sheet name="Units for Indicators" sheetId="6" r:id="rId9"/>
    <sheet name="Sub-project 1.1 wrokplan(HFDJB)" sheetId="12" r:id="rId10"/>
    <sheet name="Sub-project 1.1 wrokplan(PDRA))" sheetId="13" r:id="rId11"/>
    <sheet name="Sub-project 1.2 wrokplan(JVA)" sheetId="14" r:id="rId12"/>
    <sheet name="Sub-project 1.3 wrokplan(WAJ)" sheetId="17" r:id="rId13"/>
    <sheet name="Sub-project 1.4 wrokplan(JVA)" sheetId="15" r:id="rId14"/>
    <sheet name="Sub-project 1.5 wrokplan(JVA)" sheetId="16" r:id="rId15"/>
    <sheet name="Sub-project 1.6 wrokplan(NCARE)" sheetId="18" r:id="rId16"/>
    <sheet name="Sub-project 2.3 wrokplan(NCARE)" sheetId="19" r:id="rId17"/>
  </sheets>
  <externalReferences>
    <externalReference r:id="rId20"/>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_xlnm.Print_Area" localSheetId="9">'Sub-project 1.1 wrokplan(HFDJB)'!$A$1:$K$138</definedName>
    <definedName name="_xlnm.Print_Area" localSheetId="10">'Sub-project 1.1 wrokplan(PDRA))'!$A$1:$K$54</definedName>
    <definedName name="_xlnm.Print_Area" localSheetId="11">'Sub-project 1.2 wrokplan(JVA)'!$A$1:$K$67</definedName>
    <definedName name="_xlnm.Print_Area" localSheetId="12">'Sub-project 1.3 wrokplan(WAJ)'!$A$1:$K$46</definedName>
    <definedName name="_xlnm.Print_Area" localSheetId="13">'Sub-project 1.4 wrokplan(JVA)'!$A$1:$K$41</definedName>
    <definedName name="_xlnm.Print_Area" localSheetId="14">'Sub-project 1.5 wrokplan(JVA)'!$A$8:$H$13</definedName>
    <definedName name="_xlnm.Print_Area" localSheetId="15">'Sub-project 1.6 wrokplan(NCARE)'!$A$1:$K$59</definedName>
    <definedName name="_xlnm.Print_Area" localSheetId="16">'Sub-project 2.3 wrokplan(NCARE)'!$A$1:$K$219</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1F159208_3F97_458C_A6C8_3D18267DD4E6_.wvu.PrintArea" localSheetId="10" hidden="1">'Sub-project 1.1 wrokplan(PDRA))'!$A$1:$K$54</definedName>
    <definedName name="Z_1F159208_3F97_458C_A6C8_3D18267DD4E6_.wvu.PrintArea" localSheetId="15" hidden="1">'Sub-project 1.6 wrokplan(NCARE)'!$A$1:$K$59</definedName>
    <definedName name="Z_1F159208_3F97_458C_A6C8_3D18267DD4E6_.wvu.PrintArea" localSheetId="16" hidden="1">'Sub-project 2.3 wrokplan(NCARE)'!$A$1:$K$219</definedName>
    <definedName name="Z_35BB3B91_786E_47D2_AC1D_DCC94998AB30_.wvu.PrintArea" localSheetId="9" hidden="1">'Sub-project 1.1 wrokplan(HFDJB)'!$A$1:$K$138</definedName>
    <definedName name="Z_4269D9D7_909D_43F3_B96B_0C96E1C1B670_.wvu.PrintArea" localSheetId="10" hidden="1">'Sub-project 1.1 wrokplan(PDRA))'!$A$1:$K$54</definedName>
    <definedName name="Z_4269D9D7_909D_43F3_B96B_0C96E1C1B670_.wvu.PrintArea" localSheetId="15" hidden="1">'Sub-project 1.6 wrokplan(NCARE)'!$A$1:$K$59</definedName>
    <definedName name="Z_4269D9D7_909D_43F3_B96B_0C96E1C1B670_.wvu.PrintArea" localSheetId="16" hidden="1">'Sub-project 2.3 wrokplan(NCARE)'!$A$1:$K$219</definedName>
    <definedName name="Z_453DCBE3_E1E6_410A_8C5C_9899DCE13048_.wvu.PrintArea" localSheetId="9" hidden="1">'Sub-project 1.1 wrokplan(HFDJB)'!$A$1:$K$138</definedName>
    <definedName name="Z_57A67E2C_0025_4EE6_8940_ECB3C6E19CCD_.wvu.PrintArea" localSheetId="15" hidden="1">'Sub-project 1.6 wrokplan(NCARE)'!$A$1:$K$59</definedName>
    <definedName name="Z_5CBAE6C6_2ED2_4AC9_B9D2_663398233507_.wvu.PrintArea" localSheetId="15" hidden="1">'Sub-project 1.6 wrokplan(NCARE)'!$A$1:$K$59</definedName>
    <definedName name="Z_5CBAE6C6_2ED2_4AC9_B9D2_663398233507_.wvu.PrintArea" localSheetId="16" hidden="1">'Sub-project 2.3 wrokplan(NCARE)'!$A$1:$K$219</definedName>
    <definedName name="Z_5FE73E23_54FE_4D28_A0BB_1559B0DB980E_.wvu.PrintArea" localSheetId="10" hidden="1">'Sub-project 1.1 wrokplan(PDRA))'!$A$1:$K$54</definedName>
    <definedName name="Z_5FE73E23_54FE_4D28_A0BB_1559B0DB980E_.wvu.Rows" localSheetId="10" hidden="1">#REF!</definedName>
    <definedName name="Z_787D601A_1BA9_4E81_ABF3_E485C0A3A225_.wvu.PrintArea" localSheetId="10" hidden="1">'Sub-project 1.1 wrokplan(PDRA))'!$A$1:$K$54</definedName>
    <definedName name="Z_7EB0E8CE_C8EF_4DC8_8095_0FC05A13DB11_.wvu.PrintArea" localSheetId="15" hidden="1">'Sub-project 1.6 wrokplan(NCARE)'!$A$1:$K$59</definedName>
    <definedName name="Z_7EB0E8CE_C8EF_4DC8_8095_0FC05A13DB11_.wvu.PrintArea" localSheetId="16" hidden="1">'Sub-project 2.3 wrokplan(NCARE)'!$A$1:$K$219</definedName>
    <definedName name="Z_8575B29B_F3AF_4417_A138_982A82CF1517_.wvu.PrintArea" localSheetId="15" hidden="1">'Sub-project 1.6 wrokplan(NCARE)'!$A$1:$K$59</definedName>
    <definedName name="Z_8575B29B_F3AF_4417_A138_982A82CF1517_.wvu.PrintArea" localSheetId="16" hidden="1">'Sub-project 2.3 wrokplan(NCARE)'!$A$1:$K$219</definedName>
    <definedName name="Z_8575B29B_F3AF_4417_A138_982A82CF1517_.wvu.Rows" localSheetId="15" hidden="1">#REF!</definedName>
    <definedName name="Z_8575B29B_F3AF_4417_A138_982A82CF1517_.wvu.Rows" localSheetId="16" hidden="1">#REF!</definedName>
    <definedName name="Z_9C6FF460_EBBB_41A4_9661_19AFCC1FACD7_.wvu.PrintArea" localSheetId="9" hidden="1">'Sub-project 1.1 wrokplan(HFDJB)'!$A$1:$K$138</definedName>
    <definedName name="Z_A6540F44_29F7_4831_AF25_52AD2A54B985_.wvu.PrintArea" localSheetId="10" hidden="1">'Sub-project 1.1 wrokplan(PDRA))'!$A$1:$K$54</definedName>
    <definedName name="Z_A6540F44_29F7_4831_AF25_52AD2A54B985_.wvu.PrintArea" localSheetId="15" hidden="1">'Sub-project 1.6 wrokplan(NCARE)'!$A$1:$K$59</definedName>
    <definedName name="Z_A6540F44_29F7_4831_AF25_52AD2A54B985_.wvu.PrintArea" localSheetId="16" hidden="1">'Sub-project 2.3 wrokplan(NCARE)'!$A$1:$K$219</definedName>
    <definedName name="Z_B04A98F4_69C6_4850_9138_9A299E2BCF25_.wvu.PrintArea" localSheetId="9" hidden="1">'Sub-project 1.1 wrokplan(HFDJB)'!$A$1:$K$138</definedName>
    <definedName name="Z_D3C1023C_F426_450A_8851_588A3644FC88_.wvu.PrintArea" localSheetId="10" hidden="1">'Sub-project 1.1 wrokplan(PDRA))'!$A$1:$K$54</definedName>
    <definedName name="Z_FF2D7797_B053_4C73_B133_BF27CE43CAD9_.wvu.PrintArea" localSheetId="15" hidden="1">'Sub-project 1.6 wrokplan(NCARE)'!$A$1:$K$59</definedName>
    <definedName name="Z_FF2D7797_B053_4C73_B133_BF27CE43CAD9_.wvu.PrintArea" localSheetId="16" hidden="1">'Sub-project 2.3 wrokplan(NCARE)'!$A$1:$K$219</definedName>
    <definedName name="Z_FF2D7797_B053_4C73_B133_BF27CE43CAD9_.wvu.Rows" localSheetId="15" hidden="1">#REF!,'Sub-project 1.6 wrokplan(NCARE)'!$59:$59</definedName>
  </definedNames>
  <calcPr calcId="171027"/>
</workbook>
</file>

<file path=xl/sharedStrings.xml><?xml version="1.0" encoding="utf-8"?>
<sst xmlns="http://schemas.openxmlformats.org/spreadsheetml/2006/main" count="36460" uniqueCount="1873">
  <si>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</si>
  <si>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</si>
  <si>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</si>
  <si>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</si>
  <si>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</si>
  <si>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</si>
  <si>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</si>
  <si>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</si>
  <si>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</si>
  <si>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</si>
  <si>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</si>
  <si>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</si>
  <si>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</si>
  <si>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</si>
  <si>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</si>
  <si>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</si>
  <si>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</si>
  <si>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</si>
  <si>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</si>
  <si>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</si>
  <si>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</si>
  <si>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</si>
  <si>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</si>
  <si>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</si>
  <si>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</si>
  <si>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</si>
  <si>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</si>
  <si>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</si>
  <si>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</si>
  <si>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</si>
  <si>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</si>
  <si>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</si>
  <si>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</si>
  <si>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</si>
  <si>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</si>
  <si>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</si>
  <si>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</si>
  <si>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</si>
  <si>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</si>
  <si>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</si>
  <si>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</si>
  <si>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</si>
  <si>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</si>
  <si>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</si>
  <si>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</si>
  <si>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</si>
  <si>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</si>
  <si>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</si>
  <si>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</si>
  <si>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</si>
  <si>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</si>
  <si>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</si>
  <si>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</si>
  <si>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</si>
  <si>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</si>
  <si>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</si>
  <si>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</si>
  <si>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</si>
  <si>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</si>
  <si>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</si>
  <si>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</si>
  <si>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</si>
  <si>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</si>
  <si>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</si>
  <si>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</si>
  <si>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</si>
  <si>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</si>
  <si>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</si>
  <si>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</si>
  <si>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</si>
  <si>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</si>
  <si>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</si>
  <si>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</si>
  <si>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</si>
  <si>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</si>
  <si>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</si>
  <si>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</si>
  <si>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</si>
  <si>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</si>
  <si>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</si>
  <si>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</si>
  <si>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</si>
  <si>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</si>
  <si>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</si>
  <si>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</si>
  <si>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</si>
  <si>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</si>
  <si>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</si>
  <si>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</si>
  <si>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</si>
  <si>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</si>
  <si>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</si>
  <si>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</si>
  <si>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</si>
  <si>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</si>
  <si>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</si>
  <si>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</si>
  <si>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</si>
  <si>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</si>
  <si>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</si>
  <si>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</si>
  <si>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</si>
  <si>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</si>
  <si>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</si>
  <si>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</si>
  <si>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</si>
  <si>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</si>
  <si>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</si>
  <si>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</si>
  <si>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</si>
  <si>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</si>
  <si>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</si>
  <si>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</si>
  <si>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</si>
  <si>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</si>
  <si>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</si>
  <si>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</si>
  <si>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</si>
  <si>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</si>
  <si>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</si>
  <si>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</si>
  <si>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</si>
  <si>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</si>
  <si>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</si>
  <si>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</si>
  <si>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</si>
  <si>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</si>
  <si>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</si>
  <si>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</si>
  <si>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</si>
  <si>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</si>
  <si>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</si>
  <si>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</si>
  <si>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</si>
  <si>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</si>
  <si>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</si>
  <si>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</si>
  <si>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</si>
  <si>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</si>
  <si>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</si>
  <si>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</si>
  <si>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</si>
  <si>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</si>
  <si>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</si>
  <si>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</si>
  <si>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</si>
  <si>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</si>
  <si>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</si>
  <si>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</si>
  <si>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</si>
  <si>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</si>
  <si>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</si>
  <si>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</si>
  <si>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</si>
  <si>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</si>
  <si>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</si>
  <si>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</si>
  <si>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</si>
  <si>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</si>
  <si>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</si>
  <si>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</si>
  <si>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</si>
  <si>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</si>
  <si>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</si>
  <si>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</si>
  <si>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</si>
  <si>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</si>
  <si>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</si>
  <si>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</si>
  <si>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</si>
  <si>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</si>
  <si>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</si>
  <si>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</si>
  <si>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</si>
  <si>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</si>
  <si>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</si>
  <si>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</si>
  <si>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</si>
  <si>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</si>
  <si>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</si>
  <si>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</si>
  <si>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</si>
  <si>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</si>
  <si>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</si>
  <si>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</si>
  <si>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</si>
  <si>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</si>
  <si>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</si>
  <si>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</si>
  <si>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</si>
  <si>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</si>
  <si>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</si>
  <si>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</si>
  <si>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</si>
  <si>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</si>
  <si>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</si>
  <si>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</si>
  <si>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</si>
  <si>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</si>
  <si>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</si>
  <si>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</si>
  <si>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</si>
  <si>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</si>
  <si>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</si>
  <si>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</si>
  <si>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</si>
  <si>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</si>
  <si>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</si>
  <si>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</si>
  <si>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</si>
  <si>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</si>
  <si>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</si>
  <si>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</si>
  <si>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</si>
  <si>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</si>
  <si>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</si>
  <si>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</si>
  <si>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</si>
  <si>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</si>
  <si>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</si>
  <si>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</si>
  <si>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</si>
  <si>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</si>
  <si>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</si>
  <si>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</si>
  <si>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</si>
  <si>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</si>
  <si>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</si>
  <si>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</si>
  <si>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</si>
  <si>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</si>
  <si>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</si>
  <si>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</si>
  <si>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</si>
  <si>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</si>
  <si>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</si>
  <si>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</si>
  <si>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</si>
  <si>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</si>
  <si>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</si>
  <si>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</si>
  <si>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Project Performance Report (PPR)</t>
  </si>
  <si>
    <t>Indicator</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</si>
  <si>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</si>
  <si>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</si>
  <si>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</si>
  <si>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</si>
  <si>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</si>
  <si>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</si>
  <si>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</si>
  <si>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</si>
  <si>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</si>
  <si>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</si>
  <si>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</si>
  <si>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</si>
  <si>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</si>
  <si>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</si>
  <si>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</si>
  <si>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</si>
  <si>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</si>
  <si>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</si>
  <si>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</si>
  <si>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</si>
  <si>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</si>
  <si>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</si>
  <si>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</si>
  <si>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</si>
  <si>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</si>
  <si>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</si>
  <si>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</si>
  <si>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</si>
  <si>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</si>
  <si>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</si>
  <si>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</si>
  <si>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</si>
  <si>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</si>
  <si>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</si>
  <si>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</si>
  <si>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</si>
  <si>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</si>
  <si>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</si>
  <si>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</si>
  <si>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</si>
  <si>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</si>
  <si>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</si>
  <si>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</si>
  <si>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</si>
  <si>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</si>
  <si>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</si>
  <si>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</si>
  <si>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</si>
  <si>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</si>
  <si>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</si>
  <si>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</si>
  <si>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</si>
  <si>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</si>
  <si>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</si>
  <si>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</si>
  <si>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</si>
  <si>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</si>
  <si>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</si>
  <si>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</si>
  <si>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</si>
  <si>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</si>
  <si>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</si>
  <si>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</si>
  <si>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</si>
  <si>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</si>
  <si>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</si>
  <si>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</si>
  <si>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</si>
  <si>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</si>
  <si>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</si>
  <si>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</si>
  <si>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</si>
  <si>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</si>
  <si>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</si>
  <si>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</si>
  <si>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</si>
  <si>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</si>
  <si>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</si>
  <si>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</si>
  <si>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</si>
  <si>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</si>
  <si>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</si>
  <si>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</si>
  <si>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</si>
  <si>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</si>
  <si>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</si>
  <si>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</si>
  <si>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</si>
  <si>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</si>
  <si>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</si>
  <si>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</si>
  <si>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</si>
  <si>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</si>
  <si>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</si>
  <si>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</si>
  <si>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</si>
  <si>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</si>
  <si>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</si>
  <si>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</si>
  <si>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</si>
  <si>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</si>
  <si>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</si>
  <si>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</si>
  <si>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</si>
  <si>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</si>
  <si>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</si>
  <si>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</si>
  <si>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</si>
  <si>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</si>
  <si>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</si>
  <si>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</si>
  <si>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</si>
  <si>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</si>
  <si>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</si>
  <si>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</si>
  <si>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</si>
  <si>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</si>
  <si>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</si>
  <si>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</si>
  <si>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</si>
  <si>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</si>
  <si>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</si>
  <si>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</si>
  <si>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</si>
  <si>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</si>
  <si>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</si>
  <si>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</si>
  <si>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</si>
  <si>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</si>
  <si>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</si>
  <si>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</si>
  <si>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</si>
  <si>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</si>
  <si>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</si>
  <si>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</si>
  <si>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</si>
  <si>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</si>
  <si>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</si>
  <si>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</si>
  <si>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</si>
  <si>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</si>
  <si>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</si>
  <si>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</si>
  <si>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</si>
  <si>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</si>
  <si>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</si>
  <si>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</si>
  <si>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</si>
  <si>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</si>
  <si>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</si>
  <si>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</si>
  <si>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</si>
  <si>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</si>
  <si>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</si>
  <si>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</si>
  <si>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</si>
  <si>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</si>
  <si>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</si>
  <si>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</si>
  <si>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</si>
  <si>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</si>
  <si>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</si>
  <si>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</si>
  <si>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</si>
  <si>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</si>
  <si>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</si>
  <si>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</si>
  <si>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</si>
  <si>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</si>
  <si>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</si>
  <si>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</si>
  <si>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</si>
  <si>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</si>
  <si>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</si>
  <si>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</si>
  <si>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</si>
  <si>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</si>
  <si>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</si>
  <si>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</si>
  <si>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</si>
  <si>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</si>
  <si>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</si>
  <si>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</si>
  <si>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</si>
  <si>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</si>
  <si>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</si>
  <si>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</si>
  <si>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</si>
  <si>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</si>
  <si>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</si>
  <si>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</si>
  <si>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</si>
  <si>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</si>
  <si>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</si>
  <si>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</si>
  <si>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</si>
  <si>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</si>
  <si>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</si>
  <si>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</si>
  <si>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</si>
  <si>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</si>
  <si>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</si>
  <si>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</si>
  <si>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</si>
  <si>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</si>
  <si>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</si>
  <si>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</si>
  <si>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</si>
  <si>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</si>
  <si>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</si>
  <si>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</si>
  <si>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</si>
  <si>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</si>
  <si>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</si>
  <si>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</si>
  <si>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</si>
  <si>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</si>
  <si>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</si>
  <si>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</si>
  <si>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</si>
  <si>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</si>
  <si>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</si>
  <si>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</si>
  <si>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</si>
  <si>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</si>
  <si>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</si>
  <si>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</si>
  <si>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</si>
  <si>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</si>
  <si>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</si>
  <si>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</si>
  <si>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</si>
  <si>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</si>
  <si>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</si>
  <si>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</si>
  <si>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</si>
  <si>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</si>
  <si>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</si>
  <si>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</si>
  <si>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</si>
  <si>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</si>
  <si>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</si>
  <si>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</si>
  <si>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</si>
  <si>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</si>
  <si>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</si>
  <si>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</si>
  <si>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</si>
  <si>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</si>
  <si>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</si>
  <si>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</si>
  <si>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</si>
  <si>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</si>
  <si>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</si>
  <si>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</si>
  <si>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</si>
  <si>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</si>
  <si>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</si>
  <si>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</si>
  <si>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</si>
  <si>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</si>
  <si>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</si>
  <si>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</si>
  <si>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</si>
  <si>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</si>
  <si>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</si>
  <si>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</si>
  <si>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</si>
  <si>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</si>
  <si>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</si>
  <si>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</si>
  <si>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</si>
  <si>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</si>
  <si>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</si>
  <si>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</si>
  <si>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</si>
  <si>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</si>
  <si>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</si>
  <si>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</si>
  <si>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</si>
  <si>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</si>
  <si>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</si>
  <si>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</si>
  <si>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</si>
  <si>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</si>
  <si>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</si>
  <si>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</si>
  <si>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</si>
  <si>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</si>
  <si>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</si>
  <si>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</si>
  <si>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</si>
  <si>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</si>
  <si>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</si>
  <si>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</si>
  <si>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</si>
  <si>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</si>
  <si>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</si>
  <si>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</si>
  <si>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</si>
  <si>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</si>
  <si>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</si>
  <si>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</si>
  <si>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</si>
  <si>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</si>
  <si>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</si>
  <si>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</si>
  <si>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</si>
  <si>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</si>
  <si>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</si>
  <si>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</si>
  <si>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</si>
  <si>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</si>
  <si>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</si>
  <si>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</si>
  <si>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</si>
  <si>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</si>
  <si>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</si>
  <si>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</si>
  <si>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</si>
  <si>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</si>
  <si>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</si>
  <si>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</si>
  <si>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</si>
  <si>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</si>
  <si>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</si>
  <si>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</si>
  <si>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</si>
  <si>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</si>
  <si>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</si>
  <si>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</si>
  <si>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</si>
  <si>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</si>
  <si>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</si>
  <si>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</si>
  <si>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</si>
  <si>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</si>
  <si>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</si>
  <si>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</si>
  <si>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</si>
  <si>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</si>
  <si>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</si>
  <si>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</si>
  <si>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</si>
  <si>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</si>
  <si>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</si>
  <si>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</si>
  <si>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</si>
  <si>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</si>
  <si>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</si>
  <si>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</si>
  <si>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</si>
  <si>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</si>
  <si>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</si>
  <si>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</si>
  <si>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</si>
  <si>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</si>
  <si>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</si>
  <si>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</si>
  <si>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</si>
  <si>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</si>
  <si>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</si>
  <si>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</si>
  <si>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</si>
  <si>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</si>
  <si>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</si>
  <si>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</si>
  <si>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</si>
  <si>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</si>
  <si>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</si>
  <si>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</si>
  <si>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</si>
  <si>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</si>
  <si>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</si>
  <si>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</si>
  <si>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</si>
  <si>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</si>
  <si>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</si>
  <si>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</si>
  <si>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</si>
  <si>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</si>
  <si>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</si>
  <si>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</si>
  <si>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</si>
  <si>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</si>
  <si>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</si>
  <si>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</si>
  <si>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</si>
  <si>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</si>
  <si>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</si>
  <si>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</si>
  <si>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</si>
  <si>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</si>
  <si>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</si>
  <si>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</si>
  <si>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</si>
  <si>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</si>
  <si>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</si>
  <si>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</si>
  <si>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</si>
  <si>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</si>
  <si>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</si>
  <si>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</si>
  <si>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</si>
  <si>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</si>
  <si>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</si>
  <si>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</si>
  <si>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</si>
  <si>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</si>
  <si>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</si>
  <si>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</si>
  <si>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</si>
  <si>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</si>
  <si>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</si>
  <si>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</si>
  <si>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</si>
  <si>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</si>
  <si>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</si>
  <si>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</si>
  <si>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</si>
  <si>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</si>
  <si>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</si>
  <si>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</si>
  <si>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Ministry Of Planning and International Cooperation</t>
  </si>
  <si>
    <t>North, Middle and South Jordan Valley, Petra Development and Tourism Region Authority (PDTRA)</t>
  </si>
  <si>
    <t>Ahmad.Abdelfattah@MOP.GOV.JO</t>
  </si>
  <si>
    <t>Ministry of Environment</t>
  </si>
  <si>
    <t>Jordan Valley Authority</t>
  </si>
  <si>
    <t>Petra Development Tourism Region Authority-PDTRA</t>
  </si>
  <si>
    <t>National Center for Agricultural Research and Extension</t>
  </si>
  <si>
    <t>Delays in programme implementation, and continued stress and competing demands on infrastructure interventions</t>
  </si>
  <si>
    <t>Weak incentives for stakeholders, farmers and local communities to cooperate due to time lag for fruition of results,  may  reduce  stakeholder  engagement  and participation</t>
  </si>
  <si>
    <t>Potential for unsatisfactory performance of government and non-government agencies implementing project components</t>
  </si>
  <si>
    <t xml:space="preserve">Cabinet changes and reshuffles in the government may impact project thrust and momentum
</t>
  </si>
  <si>
    <t xml:space="preserve">GOJ line ministries and MWI PMU continuously carry out design and feasibility studies in support of infrastructure implementation
</t>
  </si>
  <si>
    <t>Operational Expenses</t>
  </si>
  <si>
    <t>PMU Salaries</t>
  </si>
  <si>
    <t>Reduce the impact of climate change on Jordan.</t>
  </si>
  <si>
    <t>aqatarneh@yahoo.com</t>
  </si>
  <si>
    <t>Mahmod.Al-Jamaani@MOA.GOV.JO</t>
  </si>
  <si>
    <t xml:space="preserve">“Increasing  the resilience of poor and vulnerable communities to climate change
impacts in Jordan through implementing innovative  projects in water and agriculture in support of
adaptation to climate change”
(Supported by UNFCCC’s Adaptation Fund)
</t>
  </si>
  <si>
    <r>
      <t xml:space="preserve">Program's Long-term goal: </t>
    </r>
    <r>
      <rPr>
        <i/>
        <sz val="12"/>
        <rFont val="Tahoma"/>
        <family val="2"/>
      </rPr>
      <t>Reduce the impact of climate change on Jordan.</t>
    </r>
  </si>
  <si>
    <r>
      <t xml:space="preserve">Programs' direct objective: </t>
    </r>
    <r>
      <rPr>
        <i/>
        <sz val="12"/>
        <rFont val="Tahoma"/>
        <family val="2"/>
      </rPr>
      <t>Adapt the agricultural sector in Jordan to climate change induced water shortages and stresses on food security through piloting innovative technology transfer, policy support linked to community livelihoods &amp; resilience.</t>
    </r>
  </si>
  <si>
    <t>Project/Program Component Number &amp; Title: (1) CLIMATE CHANGE ADAPTATION OF THE WATER SECTOR THROUGH TECHNOLOGY TRANSFER PROJECTS</t>
  </si>
  <si>
    <t xml:space="preserve">Excuting Entity's Name: The Hashemite Fund for the Development of Jordan Badia (HFDJB)
</t>
  </si>
  <si>
    <t xml:space="preserve">Project/Sub-Project's Number, Name and Duration:  (1.1) REUSE OF TREATED WASTEWATER FOR ON-FARM AGRICULTURAL ADAPTATION AS A TOOL OF INTEGRATED WATER RESOURCES MANAGEMENT
</t>
  </si>
  <si>
    <t>Budget Notes ملاحظات وشروحات الموازنة</t>
  </si>
  <si>
    <t>Budget Instructions</t>
  </si>
  <si>
    <t>Instructions: Do not enter data into yellow shaded cells; List costs in JOD الخانات المظللة تتضمن معادلات جاهزة، لا تضبف اي بيانات اليها</t>
  </si>
  <si>
    <t>Categories بنود الميزانية</t>
  </si>
  <si>
    <t>Cost Per Unit
 قيمة الوحدة بالدينار</t>
  </si>
  <si>
    <t>Unit Type
نوع الوحدة</t>
  </si>
  <si>
    <t># of Units per Activity or Month/percentage of month
 عدد الوحدات ونسبة التغطية على المشروع</t>
  </si>
  <si>
    <t>Unit Cost per project
كلفة الوحدة على المشروع</t>
  </si>
  <si>
    <t>Multiplier Type
نوع التكرار</t>
  </si>
  <si>
    <t>Total # of units (Multiplier) عدد مرات التكرار</t>
  </si>
  <si>
    <t>Total 
التكلفة الكلية</t>
  </si>
  <si>
    <t>Cost Share Contribution
مساهمة الجهة المستفيدة</t>
  </si>
  <si>
    <t>MoPIC's Adaptation Fund Contribution
مساهمة البرنامج (قيمة المنحة)</t>
  </si>
  <si>
    <t>Budget Items
بنود الميزانية</t>
  </si>
  <si>
    <t xml:space="preserve">Budget Notes.
Please provide descriptions and explanation of calculations.
يرجى إضافة وصف وشرح طريقة حساب كل بند من بنود الموازنة     </t>
  </si>
  <si>
    <t>Jan   كانون ثاني</t>
  </si>
  <si>
    <t xml:space="preserve">Feb  شباط  </t>
  </si>
  <si>
    <t>March آذار</t>
  </si>
  <si>
    <t>April نيسان</t>
  </si>
  <si>
    <t xml:space="preserve">May   أيار  </t>
  </si>
  <si>
    <t>June حزيران</t>
  </si>
  <si>
    <t>July    تموز</t>
  </si>
  <si>
    <t>August     آب</t>
  </si>
  <si>
    <t>Sept.  أيلول</t>
  </si>
  <si>
    <t>Oct. تشرين اول</t>
  </si>
  <si>
    <t>Nov. تشرين ثاني</t>
  </si>
  <si>
    <t>Dec. كانون أول</t>
  </si>
  <si>
    <t>1. Rewards/Salaries (List names and titles of all positions involved in implementation)الرواتب (يجب ادراج الاسم والمسمى الوظيفي للأشخاص المنفذين للمشروع)</t>
  </si>
  <si>
    <t>a. Project Focal Point: Eng. Omar Gharaibeh</t>
  </si>
  <si>
    <t>month</t>
  </si>
  <si>
    <t>number of months</t>
  </si>
  <si>
    <t>List the JD actual monthly salary in column B for each proposed staff member and the percentage of workload expected to be spent on the tasks performed under this specific budget in column D.</t>
  </si>
  <si>
    <t>b. Financial officer: Mr. Munther Naber</t>
  </si>
  <si>
    <t>c. Site Engineer</t>
  </si>
  <si>
    <t>d. GIS Specialist: Eng. Sari Shawash</t>
  </si>
  <si>
    <t>e. Local Labor (8 labors)</t>
  </si>
  <si>
    <t>Sub-total:</t>
  </si>
  <si>
    <t>Fringe مزايا الموظفين</t>
  </si>
  <si>
    <t>a. Social Security/الضمان الاجتماعي</t>
  </si>
  <si>
    <t>total</t>
  </si>
  <si>
    <t xml:space="preserve">Social security contribution will be calculated proportionately on the total amount covered for staff working under this budget. </t>
  </si>
  <si>
    <t>b. Health Insurance/التأمين الصحي</t>
  </si>
  <si>
    <t>employee</t>
  </si>
  <si>
    <t xml:space="preserve">Health insurance contribution will be calculated proportionately based on the organization's insurance plan for the staff working under this budget. </t>
  </si>
  <si>
    <t xml:space="preserve">c.  </t>
  </si>
  <si>
    <t>List the other benefits your organization provides/if any.</t>
  </si>
  <si>
    <t>Total Fringe</t>
  </si>
  <si>
    <t>Total Salaries:</t>
  </si>
  <si>
    <t xml:space="preserve">2. Other Direct Costs المصاريف المباشرة الأخرى </t>
  </si>
  <si>
    <t>a. Office Rent/الإيجار</t>
  </si>
  <si>
    <t>b. Office Utilities/ خدمات المكتب</t>
  </si>
  <si>
    <t>Include all office utilities. In the budget notes, include your explanation for the calculation of the percentage of this cost you are including in your budget.</t>
  </si>
  <si>
    <t>c. Communications/اتصالات</t>
  </si>
  <si>
    <t>d. Office Stationary and Supplies/قرطاسية ومستلزمات المكتب</t>
  </si>
  <si>
    <t>f. Fuel</t>
  </si>
  <si>
    <t>visit</t>
  </si>
  <si>
    <t>number of units</t>
  </si>
  <si>
    <t>g. Site Visits</t>
  </si>
  <si>
    <t>Other Costs Sub-total:</t>
  </si>
  <si>
    <t>3.  Furniture and Equipment's المعدات والأثاث</t>
  </si>
  <si>
    <t>a. Furniture (all staff: Manager office furniture, Desks, chairs, cabienit, guset chairs, etc)</t>
  </si>
  <si>
    <t>lumpsum</t>
  </si>
  <si>
    <t>b.  Laptop</t>
  </si>
  <si>
    <t>piece</t>
  </si>
  <si>
    <t>Include all equipment's or furniture needed to facilitate the implementation of the project</t>
  </si>
  <si>
    <t>c.  PC Desktop</t>
  </si>
  <si>
    <t>d. Work Center</t>
  </si>
  <si>
    <t>e. Internet Router</t>
  </si>
  <si>
    <t>f. Digital Camera</t>
  </si>
  <si>
    <t>g. Cell Phone</t>
  </si>
  <si>
    <t>Furniture Sub-total:</t>
  </si>
  <si>
    <t>4. Project Operation (Activities) Expenses مصاريف المشروع التشغيلية المباشرة</t>
  </si>
  <si>
    <t>Activity #1.1.4: Expansion of the Project Area</t>
  </si>
  <si>
    <t>Task 1.1.4.1: Contract a contractor to do Land Surveying</t>
  </si>
  <si>
    <t>a. Prepare a TOR for the contractor</t>
  </si>
  <si>
    <t>b. Meetings</t>
  </si>
  <si>
    <t>c. Follow up work</t>
  </si>
  <si>
    <t>d. contract value</t>
  </si>
  <si>
    <t>Task 1.1.2.1. sub-total</t>
  </si>
  <si>
    <t>Lumpsum</t>
  </si>
  <si>
    <t>Task 1.1.4.2: Contract a contractor Land Leveling</t>
  </si>
  <si>
    <t>Task 1.1.4.2. sub-total</t>
  </si>
  <si>
    <t>Activity 1.1.4 sub total</t>
  </si>
  <si>
    <t>Activity 1.1.5:  Livestock Breeding</t>
  </si>
  <si>
    <t>Task 1.1.5.1: Contract a contractor to do Infrastructure work</t>
  </si>
  <si>
    <t>a. Preapre TOR for the contractor</t>
  </si>
  <si>
    <t>e. Training &amp; Consultancy</t>
  </si>
  <si>
    <t>Day</t>
  </si>
  <si>
    <t>Task 1.1.5.1. sub-total</t>
  </si>
  <si>
    <t>Task 1.1.5.2: Purchase the heads of animals.</t>
  </si>
  <si>
    <t>a. TOR</t>
  </si>
  <si>
    <t>c. Buying Animal Heads</t>
  </si>
  <si>
    <t>Task 1.1.2.2. sub-total</t>
  </si>
  <si>
    <t>Activity 1.1.6:  Beekeeping and Honey production facility</t>
  </si>
  <si>
    <t>Task 1.1.6.1 :Contract a contractor to do Honey production infrastructure</t>
  </si>
  <si>
    <t>Task 1.1.6.1. sub-total</t>
  </si>
  <si>
    <t>Task 1.1.6.2: Purchase Beehives</t>
  </si>
  <si>
    <t>Task 1.1.6.2. sub-total</t>
  </si>
  <si>
    <t>Activity 1.1.6 sub total</t>
  </si>
  <si>
    <t>Activity 1.1.7: Irrigation System Rehabilitation</t>
  </si>
  <si>
    <t>Task 1.1.7.1.: Contract a contractor to Change the irrigation pipes.</t>
  </si>
  <si>
    <t>c. Follow up work and change pipes</t>
  </si>
  <si>
    <t>Task 1.1.7.1. sub-total</t>
  </si>
  <si>
    <t>Task 1.1.7.2. Contract a contractor to do Maintenance for pumps.</t>
  </si>
  <si>
    <t>c. Follow up work and maintainance pumps</t>
  </si>
  <si>
    <t>Task 1.1.7.2. sub-total</t>
  </si>
  <si>
    <t>Activity 1.1.7 sub total</t>
  </si>
  <si>
    <t>Activity 1.1.8: Cultivation of Native Trees along the road to the WWTP</t>
  </si>
  <si>
    <t>Task 1.1.8.1. Contract a contractor for Land Preparation</t>
  </si>
  <si>
    <t>Task 1.1.8.1. sub-total</t>
  </si>
  <si>
    <t>Task 1.1.8.2. Contract a contractor for Irrigation system installation</t>
  </si>
  <si>
    <t>Task 1.1.8.2. sub-total</t>
  </si>
  <si>
    <t>Activity 1.1.8 sub total</t>
  </si>
  <si>
    <t>Activity 1.1.12: Dairy Product Plant Small Sized</t>
  </si>
  <si>
    <t>Task 1.1.12.1. Contract a contractor to do Infrastructure work</t>
  </si>
  <si>
    <t>Task 1.1.12.2. Purchase Machines</t>
  </si>
  <si>
    <t>Task 1.1.12.2. sub-total</t>
  </si>
  <si>
    <t>Activity 1.1.12 sub total</t>
  </si>
  <si>
    <t>Project Operation (Activities) Expenses Sub-total:</t>
  </si>
  <si>
    <t>Total Cost قيمة الموازنة الكلية</t>
  </si>
  <si>
    <t>Percentage of cost share  نسبة المشاركة في التكاليف</t>
  </si>
  <si>
    <r>
      <t xml:space="preserve">Project/Program Component Number &amp; Title:   1. Climate Change Adaptation of Agricultural &amp; Water Sector through Technology Transfer Project                                                          </t>
    </r>
    <r>
      <rPr>
        <sz val="12"/>
        <rFont val="Tahoma"/>
        <family val="2"/>
      </rPr>
      <t xml:space="preserve"> </t>
    </r>
  </si>
  <si>
    <r>
      <t>Excuting Entity's Name: إسم الجهة المنفذة :</t>
    </r>
    <r>
      <rPr>
        <b/>
        <sz val="12"/>
        <color indexed="10"/>
        <rFont val="Tahoma"/>
        <family val="2"/>
      </rPr>
      <t>PETRA DEVELOPMENT AND TOURISM REGION AUTHORITY</t>
    </r>
    <r>
      <rPr>
        <b/>
        <sz val="12"/>
        <rFont val="Tahoma"/>
        <family val="2"/>
      </rPr>
      <t xml:space="preserve">
</t>
    </r>
  </si>
  <si>
    <t xml:space="preserve">Project/Sub-Project's Number, Name and Duration: 1.1 Wadi musa waste water reuse project 
</t>
  </si>
  <si>
    <t>Cost Per Unit
 قيمة الوحدة بالدولار</t>
  </si>
  <si>
    <t>a. Project Manager/focal point,  Jafar Ibrahim Alhelalat</t>
  </si>
  <si>
    <t>b. Administrative &amp; financial Assistant, Yazan Radwan Alhasanat</t>
  </si>
  <si>
    <t>d. Office Stationary, Supplies, Beverages &amp; miscellaneous (Project non activities Operational Expenses)</t>
  </si>
  <si>
    <t>a. Laptop for project manager</t>
  </si>
  <si>
    <t>one time purchase</t>
  </si>
  <si>
    <t>b.PC for Admin support officer</t>
  </si>
  <si>
    <t>c. 4-in-one copier/scanner/printerl fax</t>
  </si>
  <si>
    <t>d. Furniture for management staff</t>
  </si>
  <si>
    <t>one time</t>
  </si>
  <si>
    <t>e. project vehicle</t>
  </si>
  <si>
    <t>f. travel expenses</t>
  </si>
  <si>
    <r>
      <t xml:space="preserve">Activity # 1.1.1 : </t>
    </r>
    <r>
      <rPr>
        <i/>
        <sz val="10"/>
        <rFont val="Tahoma"/>
        <family val="2"/>
      </rPr>
      <t xml:space="preserve"> annual maintanance needs of the filtrationsystems feeding the pilot with treated ww</t>
    </r>
  </si>
  <si>
    <r>
      <t xml:space="preserve">Task 1.1.1.1: Prepare </t>
    </r>
    <r>
      <rPr>
        <i/>
        <sz val="9"/>
        <rFont val="Tahoma"/>
        <family val="2"/>
      </rPr>
      <t xml:space="preserve"> a ToR and contrcat a contractor to do Renewing the sand filter unit which is consisted of 3 tanks; Maintenance of distribution manholes and the main valves  </t>
    </r>
  </si>
  <si>
    <t>A meeting with the AWC to determine the annual maintenance needs</t>
  </si>
  <si>
    <t>TOR for the maintenance contract</t>
  </si>
  <si>
    <t>Contrcat value</t>
  </si>
  <si>
    <t>contract</t>
  </si>
  <si>
    <t>one time contract</t>
  </si>
  <si>
    <t>Task 1.1.1.1. sub-total</t>
  </si>
  <si>
    <t>Activity # 1.1.1. Sub-total:</t>
  </si>
  <si>
    <t>Activity # 1.1.2:  mainatanace for the existing 50 donums of Barseem (alfa alfa) in the project</t>
  </si>
  <si>
    <r>
      <t>Task 1.1.2.1:</t>
    </r>
    <r>
      <rPr>
        <i/>
        <sz val="9"/>
        <rFont val="Tahoma"/>
        <family val="2"/>
      </rPr>
      <t xml:space="preserve">  </t>
    </r>
  </si>
  <si>
    <t>A meeting with Sad al ahmar Association to determine maintenance needs</t>
  </si>
  <si>
    <t>Activity # 1.1.2 Sub-total:</t>
  </si>
  <si>
    <t>Activity # 1.1.3:  cultivating 100 new donums with alfa alfa</t>
  </si>
  <si>
    <r>
      <t>Task 1.1.3.1:</t>
    </r>
    <r>
      <rPr>
        <i/>
        <sz val="9"/>
        <rFont val="Tahoma"/>
        <family val="2"/>
      </rPr>
      <t xml:space="preserve">  Prepare 100 new donums for the cultivation of alfalfa</t>
    </r>
  </si>
  <si>
    <t>A meeting with Sad al ahmar Association to identify the new area</t>
  </si>
  <si>
    <t>TOR for the preparing contract</t>
  </si>
  <si>
    <t>preparing Contrcat value</t>
  </si>
  <si>
    <t>Task 1.1.3.1. sub-total</t>
  </si>
  <si>
    <t>Activity # 1.1.3 Sub-total:</t>
  </si>
  <si>
    <t xml:space="preserve">Activity # 1.1.4:  estableshment new nursary for native plants and herbs based on Plant Varieties Resistant (Adaptive) to Climate Change Technologies </t>
  </si>
  <si>
    <r>
      <t>Task 1.1.4.1:</t>
    </r>
    <r>
      <rPr>
        <i/>
        <sz val="9"/>
        <rFont val="Tahoma"/>
        <family val="2"/>
      </rPr>
      <t xml:space="preserve"> </t>
    </r>
  </si>
  <si>
    <t>Determine the nursery area (20 donum at least)</t>
  </si>
  <si>
    <t>donum</t>
  </si>
  <si>
    <t>Develop TOR for the tender</t>
  </si>
  <si>
    <t>unit</t>
  </si>
  <si>
    <t xml:space="preserve"> Contrcat value</t>
  </si>
  <si>
    <t>Task 1.1.4.1. sub-total</t>
  </si>
  <si>
    <t>Activity # 1.1.4 Sub-total:</t>
  </si>
  <si>
    <t>Activity # 1.1.5:   Activity #5: development of sustainable eco-friendly water efficient &amp; demonstration picnicking and strolling areas for the jordanian citizens and suppoting the development of a local nature and environmental tourism activity in al-hisha forest</t>
  </si>
  <si>
    <r>
      <t>Task 1.1.5.1:</t>
    </r>
    <r>
      <rPr>
        <i/>
        <sz val="9"/>
        <rFont val="Tahoma"/>
        <family val="2"/>
      </rPr>
      <t xml:space="preserve"> </t>
    </r>
  </si>
  <si>
    <t>determine the project area (267 donum)</t>
  </si>
  <si>
    <t>develop a master plan for environmental and technical comprehensive study of the project</t>
  </si>
  <si>
    <t xml:space="preserve">one time </t>
  </si>
  <si>
    <t>Activity # 1.1.5 Sub-total:</t>
  </si>
  <si>
    <t xml:space="preserve">Activity # 1.1.6:   establishment/rehabilitation of 3000 meters  uncovered irrigation canals and Rehabilitating watermill in mousa's spring area
</t>
  </si>
  <si>
    <r>
      <t>Task 1.1.6.1:</t>
    </r>
    <r>
      <rPr>
        <i/>
        <sz val="9"/>
        <rFont val="Tahoma"/>
        <family val="2"/>
      </rPr>
      <t xml:space="preserve"> </t>
    </r>
  </si>
  <si>
    <t>Develop TOR for the tender for establishing and rehabilitation of 3000 m canals system</t>
  </si>
  <si>
    <t>meter</t>
  </si>
  <si>
    <t>Activity # 1.1.6 Sub-total:</t>
  </si>
  <si>
    <t>Activity # 1.1.7:   The establishment of 10 km drip irrigation systems on the roadsides</t>
  </si>
  <si>
    <r>
      <t>Task 1.1.7.1:</t>
    </r>
    <r>
      <rPr>
        <i/>
        <sz val="9"/>
        <rFont val="Tahoma"/>
        <family val="2"/>
      </rPr>
      <t xml:space="preserve"> </t>
    </r>
  </si>
  <si>
    <t>Activity # 1.1.7 Sub-total:</t>
  </si>
  <si>
    <t xml:space="preserve">Activity # 1.1.8:   Maintain and rehabilitate 3 national parks in the Petra region </t>
  </si>
  <si>
    <r>
      <t>Task 1.1.8.1:</t>
    </r>
    <r>
      <rPr>
        <i/>
        <sz val="9"/>
        <rFont val="Tahoma"/>
        <family val="2"/>
      </rPr>
      <t xml:space="preserve"> </t>
    </r>
  </si>
  <si>
    <t>Activity # 1.1.8 Sub-total:</t>
  </si>
  <si>
    <t>Activity # 1.1.9:   Buy a new water tanker</t>
  </si>
  <si>
    <r>
      <t>Task 1.1.9.1:</t>
    </r>
    <r>
      <rPr>
        <i/>
        <sz val="9"/>
        <rFont val="Tahoma"/>
        <family val="2"/>
      </rPr>
      <t xml:space="preserve"> </t>
    </r>
  </si>
  <si>
    <t>Task 1.1.9.1. sub-total</t>
  </si>
  <si>
    <t>Activity # 1.1.9 Sub-total:</t>
  </si>
  <si>
    <r>
      <t xml:space="preserve">Project/Program Component Number &amp; Title:   Icreasing the Resilience of Poor and Vulnerable Communities to Climate Change Impact in Jordan                                                     </t>
    </r>
    <r>
      <rPr>
        <sz val="12"/>
        <rFont val="Tahoma"/>
        <family val="2"/>
      </rPr>
      <t xml:space="preserve"> </t>
    </r>
  </si>
  <si>
    <t xml:space="preserve">Excuting Entity's Name: إسم الجهة المنفذة : Jordan Valley Authority (JVA)
</t>
  </si>
  <si>
    <t xml:space="preserve">Project/Sub-Project's Number, Name and Duration: 1.2 The Northern Jordan Valley Wastewater Reuse Project     
</t>
  </si>
  <si>
    <t>a.Ghassn Obeidat, Project Focal Point/Coordinator</t>
  </si>
  <si>
    <t>b. Accountant(Magde Frahat)</t>
  </si>
  <si>
    <t>c. Admin assistant (Najah Irshid)</t>
  </si>
  <si>
    <t xml:space="preserve">d. Field Officer </t>
  </si>
  <si>
    <t xml:space="preserve">e. Maid </t>
  </si>
  <si>
    <t>f. Driver</t>
  </si>
  <si>
    <t>b. Office Utilities/ خدمات المكتب (Fuel, Beverages &amp; miscellaneous)</t>
  </si>
  <si>
    <t>a. Laptop for Coordinator</t>
  </si>
  <si>
    <t>b. Laptop for Accountant</t>
  </si>
  <si>
    <t>c. Filing Cabient and chair</t>
  </si>
  <si>
    <t>d. 4 in one printer</t>
  </si>
  <si>
    <t>e. Intuit QuickBooks Premier 2017 1</t>
  </si>
  <si>
    <t>f. QuickBooks Full Training, 20Hrs</t>
  </si>
  <si>
    <t>e. Server (IBM Server X3100 M5)</t>
  </si>
  <si>
    <t>Activity #1.2.1 General Rehabilitation and Upgrading of On-Farm irrigation infrastructure and maintenance of the systems</t>
  </si>
  <si>
    <t xml:space="preserve">Task 1.2.1.1: </t>
  </si>
  <si>
    <t>Establish baseline and communicate project to farmers</t>
  </si>
  <si>
    <t>a. Hire a consultant to conduct baseline survey</t>
  </si>
  <si>
    <t>day</t>
  </si>
  <si>
    <t>number of days</t>
  </si>
  <si>
    <t>b. Venue for national workshop</t>
  </si>
  <si>
    <t>c. Materials printing</t>
  </si>
  <si>
    <t>Task 1.2.1.1 sub-total</t>
  </si>
  <si>
    <t>Task 1.2.1.2</t>
  </si>
  <si>
    <t>Rehabilitation of on-farm infrastructure</t>
  </si>
  <si>
    <t>a. Hire a consultant for on-farm measurements, design and tender documents preparation</t>
  </si>
  <si>
    <t>Number of Days</t>
  </si>
  <si>
    <t>b. Launch tender and implement on-farm irrigation systems improvements</t>
  </si>
  <si>
    <t>Task 1.2.1.2 sub-total</t>
  </si>
  <si>
    <t>Task 1.2.1.3</t>
  </si>
  <si>
    <t>Follow-up on field readings, on job training for farmers and final workshop</t>
  </si>
  <si>
    <t>a. Hire a consultant for on-farm measurements, readings interpretation and on job training for farmers</t>
  </si>
  <si>
    <t>Task 1.2.1.3 sub-total</t>
  </si>
  <si>
    <t>Activity # 1.2.1 Sub-total:</t>
  </si>
  <si>
    <t>Activity #1.2.2 Install the Best Available Technology of Water Filtration Systems</t>
  </si>
  <si>
    <t>Task 1.2.2.1</t>
  </si>
  <si>
    <t>Install media filtration on main intakes</t>
  </si>
  <si>
    <t>a.Hire a consulting company to design and prepare tender documents</t>
  </si>
  <si>
    <t>b. Launch tender and implement filtration installation</t>
  </si>
  <si>
    <t>Task 1.2.2.1 sub-total</t>
  </si>
  <si>
    <t>Activity # 1.2.2 Sub-total:</t>
  </si>
  <si>
    <t>Activity #1.2.3 Technical Assistance Support</t>
  </si>
  <si>
    <t>Sub-Activity #1.2.3.A Link Operational Irrigation Systems to Storage Facilities of WWTP</t>
  </si>
  <si>
    <t>Task 1.2.3.A.1</t>
  </si>
  <si>
    <t>Link irrigation systems to storage facilities</t>
  </si>
  <si>
    <t>b. Launch tender and network links</t>
  </si>
  <si>
    <t>Task 1.2.3.A.1 sub-total</t>
  </si>
  <si>
    <t>Sub-Activity 1.2.3.A sub-total</t>
  </si>
  <si>
    <t>Sub-Activity #1.2.3.B Support Farmers in th NJV to Adapt to WW</t>
  </si>
  <si>
    <t>Task 1.2.3.B.1</t>
  </si>
  <si>
    <t>Conduct training courses</t>
  </si>
  <si>
    <t>a. Hire a consultant to assess training needs, design a tailored training course and conduct training courses</t>
  </si>
  <si>
    <t>b. Venue for training courses</t>
  </si>
  <si>
    <t>Task 1.2.3.B.1 sub-total</t>
  </si>
  <si>
    <t>Sub-Activity 1.2.3.B sub-total</t>
  </si>
  <si>
    <t>Sub-Activity #1.2.3.C Awarness rasing campaigns and further support to the agriculture advisory service</t>
  </si>
  <si>
    <t>Task 1.2.3.C.1</t>
  </si>
  <si>
    <t>Conduct awareness campaigns</t>
  </si>
  <si>
    <t>a. Hire a consultant to design an awareness campaign tailored to the local farmers needs</t>
  </si>
  <si>
    <t>b. Venue for awareness campaigns workshop</t>
  </si>
  <si>
    <t>Task 1.2.3.C.1 sub-total</t>
  </si>
  <si>
    <t>Task 1.2.3.C.2</t>
  </si>
  <si>
    <t>Support agriculture advisory service</t>
  </si>
  <si>
    <t>a. Hire a consultant to assess support requirements and provide on-job training</t>
  </si>
  <si>
    <t>b. Provide equipment to support agriculture advisory service</t>
  </si>
  <si>
    <t>c. Support conducting field days</t>
  </si>
  <si>
    <t>Task 1.2.3.C.2 sub-total</t>
  </si>
  <si>
    <t>Sub-Activity 1.2.3.C sub-total</t>
  </si>
  <si>
    <t>Sub-Activity #1.2.3.D Implement a Comprehensive Soil Survey in Relation to Soil Quality, Baseline Data and Soil Salinity</t>
  </si>
  <si>
    <t>Task 1.2.3.D.1</t>
  </si>
  <si>
    <t>Implement comprehensive soil survey</t>
  </si>
  <si>
    <t>a. Hire a consultant for soil quality testing, baseline establishment and mobile labs tender document preparation</t>
  </si>
  <si>
    <t>days</t>
  </si>
  <si>
    <t>b. Soil sampling</t>
  </si>
  <si>
    <t>sample</t>
  </si>
  <si>
    <t>Number of samples</t>
  </si>
  <si>
    <t>c. Contract a laboratory</t>
  </si>
  <si>
    <t>d. Procure mobile labs</t>
  </si>
  <si>
    <t>labs</t>
  </si>
  <si>
    <t>Number of labs</t>
  </si>
  <si>
    <t>Task 1.2.3.D.2 sub-total</t>
  </si>
  <si>
    <t>Sub-Activity 1.2.3.D sub-total</t>
  </si>
  <si>
    <t>Sub-Activity #1.2.3.E Soil Salinity Management and According to Climatic Data, Plan for Best Soil Management and Leacging Practices</t>
  </si>
  <si>
    <t>Task 1.2.3.E.1</t>
  </si>
  <si>
    <t>Soil salinity management and planning for best soil management and leaching practices</t>
  </si>
  <si>
    <t>a. Hire a consultant for soil quality data analysis and interpretation and conduct trainings</t>
  </si>
  <si>
    <t>Task 1.2.3.E.1 sub-total</t>
  </si>
  <si>
    <t>Sub-Activity 1.2.3.E sub-total</t>
  </si>
  <si>
    <t>Activity # 1.2.3 Sub-total:</t>
  </si>
  <si>
    <t>Activity #1.2.4 Water Quality Monitoring Enforcement and Support</t>
  </si>
  <si>
    <t>Task 1.2.4.1</t>
  </si>
  <si>
    <t>Review existing conditions, standards and comlpiance issues</t>
  </si>
  <si>
    <t>a.Hire a consulting company to analyse the existing conditions, availble standards and compliance issues</t>
  </si>
  <si>
    <t>National Workshop</t>
  </si>
  <si>
    <t>Task 1.2.4.1 sub-total</t>
  </si>
  <si>
    <t>Task 1.2.4.2</t>
  </si>
  <si>
    <t>TWW monitoring- Real time monitoring system before and after mixing with fresh water at Wadi Arab- North JV</t>
  </si>
  <si>
    <t>a.Hire a consulting company to analyse the needs, design and prepare tender documents</t>
  </si>
  <si>
    <t>b. Launch tender and implement monitoring system</t>
  </si>
  <si>
    <t>Task 1.2.4.2 sub-total</t>
  </si>
  <si>
    <t>Activity # 1.2.4 Sub-total:</t>
  </si>
  <si>
    <t>Activity #1.2.5 Installation of New Irrigation Systems</t>
  </si>
  <si>
    <t>Task 1.2.5.1</t>
  </si>
  <si>
    <t>Task 1.2.5.1 sub-total</t>
  </si>
  <si>
    <t>Activity # 1.2.5 Sub-total:</t>
  </si>
  <si>
    <t xml:space="preserve">Project/Sub-Project's Number, Name and Duration: 1.4 Waste Water Reuse at North Shouneh WWTP
</t>
  </si>
  <si>
    <t>Cost Per Unit
 قيمة الوحدةبالدولار</t>
  </si>
  <si>
    <t>a. Faten Alkhaldi, Project Focal Point</t>
  </si>
  <si>
    <t>b. Accountant</t>
  </si>
  <si>
    <t xml:space="preserve"> </t>
  </si>
  <si>
    <t>a. Computer for project focal point</t>
  </si>
  <si>
    <t>b. Laptop</t>
  </si>
  <si>
    <t>c. Printer  (4 in one)</t>
  </si>
  <si>
    <t xml:space="preserve">Activity #1.4.1 planting the farm near WWTP in North Shouneh </t>
  </si>
  <si>
    <t>Task 1.4.1.1</t>
  </si>
  <si>
    <t>improvement and planting farm unit area</t>
  </si>
  <si>
    <t>b. Launch tender and implement to improve farm unit area</t>
  </si>
  <si>
    <t>Task 1.4.1.1 sub-total</t>
  </si>
  <si>
    <t>Activity # 1.4.1 Sub-total:</t>
  </si>
  <si>
    <t>Activity #1.4.2 Install on-farm Irrigation system</t>
  </si>
  <si>
    <t>Task 1.4.2.1</t>
  </si>
  <si>
    <t>install on -farm irrigation system</t>
  </si>
  <si>
    <t>b. Launch tender and implement on-farm irrigation systems improvement</t>
  </si>
  <si>
    <t>Task 1.4.2.1 sub-total</t>
  </si>
  <si>
    <t>Activity 1.4.2. ub-total</t>
  </si>
  <si>
    <t>Sub-Activity #1.4.3 Implement a Comprehensive Soil Survey in Relation to Soil Quality, Baseline Data and Soil Salinity</t>
  </si>
  <si>
    <t>Task 1.4.3.1</t>
  </si>
  <si>
    <t>Contracts</t>
  </si>
  <si>
    <t>Number of Contracts</t>
  </si>
  <si>
    <t>Task 1.4.3.1 sub-total</t>
  </si>
  <si>
    <t>Sub-Activity 1.4.3.1 sub-total</t>
  </si>
  <si>
    <t>Sub-Activity #1.4.3.2. Water quality monitoring</t>
  </si>
  <si>
    <t>Task 1.4.3.2: Water quality monitoring</t>
  </si>
  <si>
    <r>
      <t>a. Hire a</t>
    </r>
    <r>
      <rPr>
        <b/>
        <sz val="10"/>
        <color indexed="10"/>
        <rFont val="Tahoma"/>
        <family val="2"/>
      </rPr>
      <t xml:space="preserve"> consultant  </t>
    </r>
    <r>
      <rPr>
        <sz val="10"/>
        <rFont val="Tahoma"/>
        <family val="2"/>
      </rPr>
      <t>for soil quality testing, baseline establishment and mobile labs tender document preparation</t>
    </r>
  </si>
  <si>
    <t>b. Water, crop and Soil sampling</t>
  </si>
  <si>
    <t>c. Contract RSS and JFDA laboratories</t>
  </si>
  <si>
    <t>Task 1.4.3.D sub-total</t>
  </si>
  <si>
    <t>Sub-Activity 1.4.4.D sub-total</t>
  </si>
  <si>
    <t>Activity # 1.4.3 Sub-total:</t>
  </si>
  <si>
    <t>Project/Sub-Project's Number, Name and Duration: PROJECT (1.5): Community Resilience and Adaptation to Climate Change Through Water Harvesting Technologies in Poverty Pockets</t>
  </si>
  <si>
    <t>Instructions: Do not enter data into yellow shaded cells; List costs in USD الخانات المظللة تتضمن معادلات جاهزة، لا تضبف اي بيانات اليها</t>
  </si>
  <si>
    <t xml:space="preserve">a. Adnan A.Sous: Project Focal Point </t>
  </si>
  <si>
    <t>b.Asaad Izzat Ali Radi: Admin and technical assistant</t>
  </si>
  <si>
    <t>c. Dr. Khalil Alabsi, Project Senior Superviser</t>
  </si>
  <si>
    <t xml:space="preserve">c. Dr. Khalil Alabsi, Project Senior Supervisio, </t>
  </si>
  <si>
    <t>a. Printer  (4 in one)</t>
  </si>
  <si>
    <t>Activity #1.5.1: Prepar a ToR for a consultant for design and supervision for the hafira /diversion weir combination project (to do the engineering design and conducting feasibility studies for the site including obtaining needed data (such as rainfall data, areas of agricultural lands, baseflow, flood flow, or any other needed data) in the Khnizerah site and the supervision during construction phase. The consultant should provide full tender documnets for construction phase</t>
  </si>
  <si>
    <t>Task 1.5.1.1: Prepate the ToR and release the tender</t>
  </si>
  <si>
    <t>a.contract value</t>
  </si>
  <si>
    <t>Task 1.5.1.1 sub-total</t>
  </si>
  <si>
    <t>Activity # 1.5.1 Sub-total:</t>
  </si>
  <si>
    <t>Activity 1.5.4. Purchase a Mobile lab for water quality monitoring</t>
  </si>
  <si>
    <t>Task 1.5.4.1</t>
  </si>
  <si>
    <t xml:space="preserve">Prepare the ToR for the compnay to purchase (design, install and supply) the Mobile lab for water quality monitoring </t>
  </si>
  <si>
    <t>Task 1.5.4.1 sub-total</t>
  </si>
  <si>
    <t>Activity 1.5.4.1 sub-total</t>
  </si>
  <si>
    <t>Excuting Entity's Name: إسم الجهة المنفذة :Water Athourty Jordan(wAJ)</t>
  </si>
  <si>
    <t xml:space="preserve">Project/Sub-Project's Number, Name and Duration: 1.3 Tal El Mantah Wastewater Treatment Plant Wastewater
</t>
  </si>
  <si>
    <t xml:space="preserve">a. Project Focal Pointالمهندس مؤيد البدو </t>
  </si>
  <si>
    <t>b.Site Engineer</t>
  </si>
  <si>
    <t>c.  support staff</t>
  </si>
  <si>
    <t>d-  Technical support staff</t>
  </si>
  <si>
    <t>e.  Site Supervisor</t>
  </si>
  <si>
    <t>b. Office Utilities/ خدمات  (bavaregez/miscellaneous/fuel/maintenance….</t>
  </si>
  <si>
    <t xml:space="preserve">d. Office Stationary and Suppliesقرطاسية وخدمات وطباعة ولوازم للمكتب </t>
  </si>
  <si>
    <t>b. Desk and chair</t>
  </si>
  <si>
    <t xml:space="preserve">c. Intuit QuickBooks Premier  </t>
  </si>
  <si>
    <t>d. Printer  (4 in one)</t>
  </si>
  <si>
    <t>Activity #1.3.1: Rehabilitation and maintenance of Tal El Mantah WWT Plant including purchasing of spair parts and devices.</t>
  </si>
  <si>
    <t>Task 1.3.1.1</t>
  </si>
  <si>
    <t>purchase of all needed spair parts and devices</t>
  </si>
  <si>
    <t>a.Hire contractor to supply all needed spari parts and devices</t>
  </si>
  <si>
    <t>Task 1.3.1.1 sub-total</t>
  </si>
  <si>
    <t>Activity # 1.3.1.1 Sub-total:</t>
  </si>
  <si>
    <t>Activity #1.3.2: Upgradining/new construction works of the WWTP (such as instaling aeriation tank, paving the tankers lot, receiving tank,sedimntation tanke, blower room…..  etc) including design study and excution.</t>
  </si>
  <si>
    <t>Task 1.3.2.1</t>
  </si>
  <si>
    <t>Upgrading works</t>
  </si>
  <si>
    <t xml:space="preserve"> a. paving the tankers lot</t>
  </si>
  <si>
    <t>b.grit removel chanel and screen/receiving tank &amp; equlization Tank</t>
  </si>
  <si>
    <t>c. costruction new  blower room</t>
  </si>
  <si>
    <t>d-Tender to purchase consultant services for designs of items</t>
  </si>
  <si>
    <t>Task 1.3.2.1 sub-total</t>
  </si>
  <si>
    <t>Activity 1.3.2. Sub-total</t>
  </si>
  <si>
    <t>Activity # 1.3.4 Technical assistance to WUA and local NGOs (including women based NGOS)</t>
  </si>
  <si>
    <t>Task 1.3.4.1: Training on use of reclaimed water for agricultureal irrigation to replace fresh water supplies (includes public health, hygiene, management and O&amp;M of irrigation netwrork on farm)</t>
  </si>
  <si>
    <t>a. organize an inception workshop to launch the project and to secure buy-in of stakeholders and obtain feedback</t>
  </si>
  <si>
    <t>b. Hire a consultant to assess training needs, design a tailored training course and conduct training courses on use of reclaimed water for agricultureal irrigation to replace fresh water supplies (includes public health, hygiene, management and O&amp;M of irrigation netwrork on farm)</t>
  </si>
  <si>
    <t>c. Venue for training courses</t>
  </si>
  <si>
    <t>d. Materials printing</t>
  </si>
  <si>
    <t>Task 1.3.4.1 sub-total</t>
  </si>
  <si>
    <t>Task 1.3.4.2  Rehabilitation of  the adjacent building to the WWTP to become a local training center on water and wastewater treatment plants  and  reclamied water irrigation systems</t>
  </si>
  <si>
    <t>a. Prepare a ToR to Contract a contractor to Rehabilitation of  the adjacent building to the WWTP to become a local training center on water and wastewater treatment plants  and  reclamied water irrigation systems</t>
  </si>
  <si>
    <t>Task 1.3.4.2 sub-total</t>
  </si>
  <si>
    <t>Activity 1.3.4 sub-total</t>
  </si>
  <si>
    <r>
      <t xml:space="preserve">Program's Long-term goal: </t>
    </r>
    <r>
      <rPr>
        <i/>
        <sz val="14"/>
        <rFont val="Tahoma"/>
        <family val="2"/>
      </rPr>
      <t>Reduce the impact of climate change on Jordan.</t>
    </r>
  </si>
  <si>
    <r>
      <t xml:space="preserve">Programs' direct objective: </t>
    </r>
    <r>
      <rPr>
        <i/>
        <sz val="14"/>
        <rFont val="Tahoma"/>
        <family val="2"/>
      </rPr>
      <t>Adapt the agricultural sector in Jordan to climate change induced water shortages and stresses on food security through piloting innovative technology transfer, policy support linked to community livelihoods &amp; resilience.</t>
    </r>
  </si>
  <si>
    <r>
      <t xml:space="preserve">Project/Program Component Number &amp; Title:   1. Climate Change Adaptation of Agricultural &amp; Water Sector through Technology Transfer Project                                                          </t>
    </r>
    <r>
      <rPr>
        <sz val="14"/>
        <rFont val="Tahoma"/>
        <family val="2"/>
      </rPr>
      <t xml:space="preserve"> </t>
    </r>
  </si>
  <si>
    <r>
      <t>Excuting Entity's Name: إسم الجهة المنفذة :</t>
    </r>
    <r>
      <rPr>
        <b/>
        <sz val="14"/>
        <color indexed="10"/>
        <rFont val="Tahoma"/>
        <family val="2"/>
      </rPr>
      <t>National Center for Agriculture Research and Extension and NGOs</t>
    </r>
  </si>
  <si>
    <t xml:space="preserve">Project/Sub-Project's Number, Name and Duration: 1.6  Extending Permaculture Design and Technologies in Jordan Valley and Beyond  ''  </t>
  </si>
  <si>
    <t xml:space="preserve">Total $
  Dollarالتكلفة الكلية </t>
  </si>
  <si>
    <t>Cost Share Contribution $
مساهمة الجهة المستفيدة</t>
  </si>
  <si>
    <t>MoPIC's Adaptation Fund Contribution $
مساهمة البرنامج (قيمة المنحة)</t>
  </si>
  <si>
    <t>a.  Project Coordinator (manager) expert (permaculture) Dr. Nasab Qasim Alrawashdeh</t>
  </si>
  <si>
    <t xml:space="preserve">month </t>
  </si>
  <si>
    <t>number of month</t>
  </si>
  <si>
    <t xml:space="preserve">b. Financial officer  Nahla Alyan </t>
  </si>
  <si>
    <t>c. Projects Coordinators, Dr. Muien Qaryouti</t>
  </si>
  <si>
    <t xml:space="preserve"> employee</t>
  </si>
  <si>
    <t>b. Office Utilities (Sharhalib NCARE Site) utilities cost)/ and training halls in the NCARE STATIONS IN THE TARGET AREA خدمات المكتب</t>
  </si>
  <si>
    <r>
      <t>a Furniture for 2 training halls  and meeting rooms in Ghor Alsafi Station and Sharhabeel station f</t>
    </r>
    <r>
      <rPr>
        <sz val="14"/>
        <color indexed="10"/>
        <rFont val="Tahoma"/>
        <family val="2"/>
      </rPr>
      <t>or awarness raising activities of farmers on Permaculture topics (</t>
    </r>
    <r>
      <rPr>
        <sz val="14"/>
        <rFont val="Tahoma"/>
        <family val="2"/>
      </rPr>
      <t>desk,  chairs,  air condition and data show)</t>
    </r>
  </si>
  <si>
    <t>b. 2 sets of  sensors for measuring  soil PH</t>
  </si>
  <si>
    <t xml:space="preserve">device </t>
  </si>
  <si>
    <t xml:space="preserve">number of device </t>
  </si>
  <si>
    <t xml:space="preserve">c. 2 sets of senser for soil moisture content </t>
  </si>
  <si>
    <t>number of device</t>
  </si>
  <si>
    <t xml:space="preserve">d.  device for measuring Nitrate (No3) in the plant tissues and in soil </t>
  </si>
  <si>
    <t>e. one set of  sensors for measuring salinitay (EC)</t>
  </si>
  <si>
    <t xml:space="preserve">f. . 2 Portable small threshers for pruning products and other organic residue </t>
  </si>
  <si>
    <t xml:space="preserve">machine </t>
  </si>
  <si>
    <t>number of machine</t>
  </si>
  <si>
    <t xml:space="preserve"> g   composting unit</t>
  </si>
  <si>
    <t xml:space="preserve">  h.  Date palm pruning machine  for organic farming association  </t>
  </si>
  <si>
    <t xml:space="preserve">based on offer prices </t>
  </si>
  <si>
    <t xml:space="preserve"> i. All-in-one black &amp; white printer </t>
  </si>
  <si>
    <t>based on price offers</t>
  </si>
  <si>
    <t>j. freezer for base storage of organic seed  -20 C</t>
  </si>
  <si>
    <t xml:space="preserve">number of machine </t>
  </si>
  <si>
    <t xml:space="preserve">l. Dry  room unite for organic seeds storage </t>
  </si>
  <si>
    <t xml:space="preserve">unite </t>
  </si>
  <si>
    <t>m. Laptop Dell Inspiron Core i7 6Gen</t>
  </si>
  <si>
    <t xml:space="preserve">n. text book of permacuture training book </t>
  </si>
  <si>
    <t xml:space="preserve">book guideline </t>
  </si>
  <si>
    <t>number of Books</t>
  </si>
  <si>
    <t xml:space="preserve">q Colored ink (Cyan) </t>
  </si>
  <si>
    <t xml:space="preserve">p. Pre-paid cards </t>
  </si>
  <si>
    <t>card</t>
  </si>
  <si>
    <t>pre-paid cards per month</t>
  </si>
  <si>
    <t>o. Renting car and   Fuel</t>
  </si>
  <si>
    <t>Furniture  equipments Sub-total:</t>
  </si>
  <si>
    <t xml:space="preserve">Activity #1.6.1  Design and Establishment of 2 pilot areas of permaculture; one for the middle and North JV (Sharhabeel Stations in the North of JV owned by NCARE) and one for the  Ghor Alsafi/Khnezera-private site  (the same site for project 1.5) </t>
  </si>
  <si>
    <t xml:space="preserve">Task # 1.6.1.1  Prepare the TOR and a contract for a local consultnat (solar system) an international consultant for design and establishment  of 2 pilot permaculture sites </t>
  </si>
  <si>
    <t xml:space="preserve">communication , transportation , collection of data by key person , meeting </t>
  </si>
  <si>
    <t>a. Frequent meetings with all stakeholders  national scientists,  and pioneer farmers in organic sector,  to determine target areas are fit to Permaculture Design. targets farmers and  training needs,</t>
  </si>
  <si>
    <t>trip</t>
  </si>
  <si>
    <t xml:space="preserve">2 months 3 meeting each month for technical committee about 6 members each 50 $ for each meeting </t>
  </si>
  <si>
    <t xml:space="preserve">b. Organize two inception workshops for different stakholders in the two target areas </t>
  </si>
  <si>
    <t xml:space="preserve">workshop </t>
  </si>
  <si>
    <t>workshop</t>
  </si>
  <si>
    <t xml:space="preserve">including posters or bourchers about the project , refreshment beverage , media , reporting printing Agenda preperation </t>
  </si>
  <si>
    <t>c. Prepare a TOR and a contrcat  for an individual international consultant  to form a team with national consultnats (the later to cover the landscaping and solar energy components)  for designing and preparing tender documnts including all materilas and civil works needed for local contractors to  establish the 2 pilot permaculture sites sized at 3-4 acer for each site according to the Project Document. Initially  NCARE selected Ghor Safi Station/Ghnizira (close to water harvesting pool of JVA's project 1.5)  site in the south  of JV and Sharhabeel Station in the North of JV. The design and tender documnts should include the design and materials as well as civil work need for a Solar Energy System in consultation with a local solar energy consultant .</t>
  </si>
  <si>
    <t>d. prepare a ToR and contract for a contractor  for supplying the materilas and excuting the design of the two permaculture sites including all  civil works needed for the 2 pilot permaculture sites sized at 3-4 acer for each site according to the The contrcator tender  should include thesupply and installtion and materials as well as civil work need for the Solar Energy System to be excuted by a local solar energy compnay. Materilal supplied to include transplants (trees , vegetables), organic seeds , organic fertilizers , organic pesticides and composte, shading, including labors etc</t>
  </si>
  <si>
    <t>Task 1.6.1.1 sub-total</t>
  </si>
  <si>
    <t>Task # 1.6.1.2:  Establish a permaculture national taskforce/team (trainee) based on experince from the two pilot sites who will  be trained during the implementation of the two sites  to lateron in turn ransfer  knowledge to their otehr sites, associates, families and communities  of permaculture technology.</t>
  </si>
  <si>
    <t>Create the list</t>
  </si>
  <si>
    <t>list</t>
  </si>
  <si>
    <t>Task 1.6.1.2 sub-total</t>
  </si>
  <si>
    <t>Activity # 1.6.1 Sub-total:</t>
  </si>
  <si>
    <t>Activity 1.6.2. Training on permaculture related concepts and Subjects (awarnes raising)/ Course duration‖ 5 days‖ Cost of Course per person (400JD) there will be 17 participants, Three courses will be given in first year for local stakeholders and one training out side  Jordan.</t>
  </si>
  <si>
    <t>a. Prepare TOR and the contract for 2 local trainers to train about 10 tarianee in each site on permaculture topics utilizing the two pilot sites (total 20)</t>
  </si>
  <si>
    <t xml:space="preserve">b. Support out side training for  6 persons from the local trainees trained in the local training   (including 2 from NCARE   and  1  poineer farmers (NGO) from organic farming associactions) in one of  the international permaculture  institutes </t>
  </si>
  <si>
    <t>trainee</t>
  </si>
  <si>
    <t>no. of trainee</t>
  </si>
  <si>
    <t>Task 1.6.3.1 sub-total</t>
  </si>
  <si>
    <t>Task 1.6.2.1 sub-total</t>
  </si>
  <si>
    <t>Activity # 1.6.2 Sub-total:</t>
  </si>
  <si>
    <t xml:space="preserve">Activity #1.6.3 Support transformation of selected (based on MCA) of regular farms (8 sites representing all poroduction agri-systems in JV) into Permaculture Systems through providing technical support and capacity building ,  field applications and materials for change from mono to polyculture systems for participating farms. </t>
  </si>
  <si>
    <t>Task 1.6.3.1 Selection of targeted farms</t>
  </si>
  <si>
    <t xml:space="preserve"> a. Prepare a ToR and contrcat for a local consultnat to select  the 8 farm sites  that fit permaculture criteria deponing on soil and water analysis, buffer zone (in coordination with the established permaculture/organic farming   association  in JV </t>
  </si>
  <si>
    <t>contrcat</t>
  </si>
  <si>
    <t xml:space="preserve">define farmers average family size about 6 40% female frequent vists to target areas  collect data social and environment  , lab analysis for soil  </t>
  </si>
  <si>
    <t>Activity 1.6.3 sub-total</t>
  </si>
  <si>
    <t>Activity 1.6.4. Establish a one new permaculture /organic farming organization in JV  to adminster a revolving fund and set-up four regional Farmers/WUAs Revolving Funds</t>
  </si>
  <si>
    <t>Task 1.6.4.1 Establish the organic farming/permaculture organization</t>
  </si>
  <si>
    <t xml:space="preserve"> a. sponsor cost of paper work and registration fees ,furniture etc</t>
  </si>
  <si>
    <t>Task 1.6. 4.1. sub-total</t>
  </si>
  <si>
    <t>Activity # 1.6.4. Sub-total:</t>
  </si>
  <si>
    <t>Activity # 1.6.5 Training  of trainers/experts (inspectors) (at least 5 candidates) to  obtain international standarized Permaculture Design certificate (example European/JAS/American/Australian) to be considered Organic Farming Inspector) to assist candidate farms to obtain organic farming certificate</t>
  </si>
  <si>
    <t xml:space="preserve">Task 1.6.5.1  sponsor the obtaining of the 5 national candidte to obtain inspector certificate </t>
  </si>
  <si>
    <t>a. contract with an international institute granting organic farming/permaculture certifications for inspectors</t>
  </si>
  <si>
    <t>Task  1.6.5.1   sub-total</t>
  </si>
  <si>
    <t>Activity # 1.6.5 Sub-total:</t>
  </si>
  <si>
    <t>Sub-Project Operation Expenses Sub-total:</t>
  </si>
  <si>
    <t>PROJECT TOTAL COST</t>
  </si>
  <si>
    <t>r</t>
  </si>
  <si>
    <t xml:space="preserve">Project/Sub-Project's Number, Name and Duration: 2.3 Jordan Valley Water Sustainability and Agribusiness Competitiveness إستدامة المياه في وادي الأردن والقدرة التنافسية للأعمال التجارية الزراعية </t>
  </si>
  <si>
    <t>a. Project Coordinator (manager) expert (Agribusiness) Dr. Masnat Al Hiary</t>
  </si>
  <si>
    <t>b. Financial and Admistrative Assistant ( Amjed Berjas)</t>
  </si>
  <si>
    <t>c. Projects Supervisor (Dr.Naem Mazahreh)</t>
  </si>
  <si>
    <t xml:space="preserve">d. Agribusiness unit Assistance </t>
  </si>
  <si>
    <t>e. driver</t>
  </si>
  <si>
    <t xml:space="preserve">b. Office Utilities </t>
  </si>
  <si>
    <t>e. Inception &amp; Launching media (posters, Stands…) coverage</t>
  </si>
  <si>
    <t>f. Car fuel allowances for project / Component manager (HH)</t>
  </si>
  <si>
    <t>a. Desk and chair</t>
  </si>
  <si>
    <t>b. AC units</t>
  </si>
  <si>
    <t>b. Computer Desk  &amp; printer  for the Unit/ Headquarter  &amp; data analysis</t>
  </si>
  <si>
    <t>c. Hard Desk data backup for Entire project with good or high capacity</t>
  </si>
  <si>
    <t xml:space="preserve">d. All-in-one black &amp; white printer </t>
  </si>
  <si>
    <t>e. Laptop Dell Inspiron Core i7 6Gen</t>
  </si>
  <si>
    <t xml:space="preserve">f. ink </t>
  </si>
  <si>
    <t xml:space="preserve">g. Renting car </t>
  </si>
  <si>
    <t>Rewards/Salaries, Other Direct Costs and Furniture and Equipment sub-total</t>
  </si>
  <si>
    <t>Activity # 2.3.1.1. Creation of  A unit for handling Green Agribusiness (Green Agribusiness Unit) seated at NCARE Headquarter to work in coordination  with JVWF and establish an Agribusiness Committee run by the established Unit (Secretary for the Committee) and organizing meetings/focus group meetings  for the agribusiness commitee and meetings for Green Agribusiness Unit.</t>
  </si>
  <si>
    <t>Task # 2.3.1.1.1  Organize a meeting with NCARE Management to take approval on the new Green Agribusiness unit and allocate staff</t>
  </si>
  <si>
    <t>Task 2.3.1.1.1 Subtotal</t>
  </si>
  <si>
    <t>Task # 2.3.1.1.2 Find the room to host the new Agribuisness unit</t>
  </si>
  <si>
    <t>a. Setting the room (decoration, paint)</t>
  </si>
  <si>
    <t>b. buy door sign and busniess cards</t>
  </si>
  <si>
    <t>Task 2.3.1.1.2 Subtotal</t>
  </si>
  <si>
    <r>
      <t xml:space="preserve">
</t>
    </r>
    <r>
      <rPr>
        <b/>
        <sz val="12"/>
        <color theme="1"/>
        <rFont val="Times New Roman"/>
        <family val="1"/>
      </rPr>
      <t>Task2.3.1.1.2  Establish the Agribusiness Committee run by the established Green Agribuisness Unit (Secretary for the Committee) and consult with all expected stakeholders for  nomination &amp; establishing the</t>
    </r>
    <r>
      <rPr>
        <b/>
        <sz val="12"/>
        <color rgb="FF00B050"/>
        <rFont val="Calibri"/>
        <family val="2"/>
        <scheme val="minor"/>
      </rPr>
      <t xml:space="preserve"> Agribusinuse Commitee </t>
    </r>
    <r>
      <rPr>
        <b/>
        <sz val="12"/>
        <color theme="1"/>
        <rFont val="Calibri"/>
        <family val="2"/>
        <scheme val="minor"/>
      </rPr>
      <t>from responsible Governance &amp; Agribusiness partners (</t>
    </r>
    <r>
      <rPr>
        <sz val="12"/>
        <rFont val="Arial"/>
        <family val="2"/>
      </rPr>
      <t>NCARE ;MOA, JV; Greater Amman Municipality (GAM); JEPA; Food and Drug Administration  (FDA); Jordan Valley Farmers Union (JVFU); Jordan Valley Authority (JVA) ; 4 representatives from WUAs; chemical residue analysis Lab; Transporting Agency; Ministry of Transportation (MOT); Agri Materials traders Assocoiation; QAA or Airport Operator; Royal wing Airline; Agri materials traders ;  association Agri- Engineer association</t>
    </r>
    <r>
      <rPr>
        <sz val="11"/>
        <rFont val="Arial"/>
        <family val="2"/>
      </rPr>
      <t xml:space="preserve">
</t>
    </r>
    <r>
      <rPr>
        <sz val="11"/>
        <color indexed="8"/>
        <rFont val="Calibri"/>
        <family val="2"/>
      </rPr>
      <t xml:space="preserve"> </t>
    </r>
  </si>
  <si>
    <t>a. Hospitality cost for meetings</t>
  </si>
  <si>
    <t>servenig</t>
  </si>
  <si>
    <t>b. Inytroductory  Meetings with Water Use Associations:(WUA) members to introduce the project</t>
  </si>
  <si>
    <t>number of event</t>
  </si>
  <si>
    <t>c. Organize an Inception/Launching Workshop</t>
  </si>
  <si>
    <t>meeting</t>
  </si>
  <si>
    <t>Task 2.3.1.1.2 sub-total</t>
  </si>
  <si>
    <t xml:space="preserve">Task 2.3.1.1.3 -Develop a ToR/Mandate for the Agribuiiness Committee and descuss with memebrs and Setup Regular  Meeting Platform </t>
  </si>
  <si>
    <t xml:space="preserve">a. Perdiam/ Incentives or Transportation cost </t>
  </si>
  <si>
    <t>meetings</t>
  </si>
  <si>
    <t>number of meetings</t>
  </si>
  <si>
    <t>Task 2.3.1.1.3 Subtotal</t>
  </si>
  <si>
    <r>
      <rPr>
        <b/>
        <sz val="12"/>
        <color theme="1"/>
        <rFont val="Arial"/>
        <family val="2"/>
      </rPr>
      <t xml:space="preserve"> </t>
    </r>
    <r>
      <rPr>
        <b/>
        <sz val="12"/>
        <color indexed="8"/>
        <rFont val="Arial"/>
        <family val="2"/>
      </rPr>
      <t xml:space="preserve">  Task2.3.1.1.4: Organize a dedicated workshop for  b</t>
    </r>
    <r>
      <rPr>
        <sz val="12"/>
        <rFont val="Arial"/>
        <family val="2"/>
      </rPr>
      <t xml:space="preserve">raining storming and  identifying the bottlenecks of central market trading; food &amp; produce supply chain analysis; Define the main obstacles &amp; difficulties; determine the priorities; targeting groups &amp; setup the way of working; </t>
    </r>
  </si>
  <si>
    <t xml:space="preserve">a .Cost of venue and lunch  </t>
  </si>
  <si>
    <t>b. cost of invited speakers</t>
  </si>
  <si>
    <t>persons</t>
  </si>
  <si>
    <t>number of times</t>
  </si>
  <si>
    <t>Task2.3.1.1.4. Subtotal</t>
  </si>
  <si>
    <r>
      <rPr>
        <b/>
        <sz val="12"/>
        <color theme="1"/>
        <rFont val="Arial"/>
        <family val="2"/>
      </rPr>
      <t>Task 2.3.1.1.5</t>
    </r>
    <r>
      <rPr>
        <b/>
        <sz val="12"/>
        <color indexed="8"/>
        <rFont val="Arial"/>
        <family val="2"/>
      </rPr>
      <t xml:space="preserve">  Preparation for Survey Questionnaire to IMPROVING INFORMATION FOR DECISION-MAKING/ Platform
   </t>
    </r>
    <r>
      <rPr>
        <sz val="11"/>
        <rFont val="Arial"/>
        <family val="2"/>
      </rPr>
      <t xml:space="preserve">
  </t>
    </r>
  </si>
  <si>
    <t>a. cost of tablets for surveys</t>
  </si>
  <si>
    <t>b. cost of the team for designing the survey (4 experts from NCARE)</t>
  </si>
  <si>
    <t>person</t>
  </si>
  <si>
    <t>number of persons</t>
  </si>
  <si>
    <t>c.cost of conducting the survey (awards)</t>
  </si>
  <si>
    <t>number of Person</t>
  </si>
  <si>
    <t xml:space="preserve">d. data cleaning and entry </t>
  </si>
  <si>
    <t>e. Dada analyses and reporting</t>
  </si>
  <si>
    <t>Task 2.3.1.1.5 Subtotal</t>
  </si>
  <si>
    <r>
      <t xml:space="preserve"> </t>
    </r>
    <r>
      <rPr>
        <b/>
        <sz val="12"/>
        <color theme="1"/>
        <rFont val="Arial"/>
        <family val="2"/>
      </rPr>
      <t xml:space="preserve">Task2.3.1.1.6.- Define &amp; analize the current Food &amp; Produce supply chain: 
 </t>
    </r>
    <r>
      <rPr>
        <sz val="12"/>
        <rFont val="Arial"/>
        <family val="2"/>
      </rPr>
      <t>6.1- Prepare for Tracking a testimonial shipping/ Transportation trials or  details 5-6 case studies of on-farm obstacles using a modified Commodity
 6.2- Collection of feedback from testimonial &amp; analysis
6.3 - Evaluation of existed operated packinghouses in J.V. 
 6.5- Upgrade or reform action for current Food Supply Chains.
 6.6- Improving the performance of producer/ Suppliers organizations by encouraging policy dialogue &amp; helping to ensure more coordinated produce Supply</t>
    </r>
  </si>
  <si>
    <t>a. cost of the team for designing the survey (4 experts from NCARE)</t>
  </si>
  <si>
    <t>b.cost of conducting the survey (awards)</t>
  </si>
  <si>
    <t xml:space="preserve">c. data cleaning and entry </t>
  </si>
  <si>
    <t>d. Data analyses and reporting and recommendations</t>
  </si>
  <si>
    <t>Task2.3.1.1.6. Subtotal</t>
  </si>
  <si>
    <r>
      <rPr>
        <b/>
        <sz val="12"/>
        <color theme="1"/>
        <rFont val="Arial"/>
        <family val="2"/>
      </rPr>
      <t xml:space="preserve"> </t>
    </r>
    <r>
      <rPr>
        <b/>
        <sz val="12"/>
        <rFont val="Arial"/>
        <family val="2"/>
      </rPr>
      <t xml:space="preserve">Task  2.3.1.1.7.Organize national workshops to present the </t>
    </r>
    <r>
      <rPr>
        <b/>
        <sz val="12"/>
        <color indexed="8"/>
        <rFont val="Arial"/>
        <family val="2"/>
      </rPr>
      <t>survey outcome and</t>
    </r>
    <r>
      <rPr>
        <sz val="12"/>
        <rFont val="Arial"/>
        <family val="2"/>
      </rPr>
      <t xml:space="preserve"> recommendations</t>
    </r>
    <r>
      <rPr>
        <sz val="11"/>
        <rFont val="Arial"/>
        <family val="2"/>
      </rPr>
      <t xml:space="preserve">
   </t>
    </r>
  </si>
  <si>
    <t>a. cost of Workshop</t>
  </si>
  <si>
    <t>number of workshops</t>
  </si>
  <si>
    <t>b. Perdiam/ Incentives for preparing worhsops' reports</t>
  </si>
  <si>
    <t>number of session</t>
  </si>
  <si>
    <t>Task 2.3.1.1.7.Subtotal</t>
  </si>
  <si>
    <t>Activity # 2.3.1.1.  Sub-total:</t>
  </si>
  <si>
    <t xml:space="preserve">Activity 2.3.1.2. Developing a government guarantee mechanism of Airfreight space for produce exports through conducting three studies on (1) Farmer's situation analysis, (2) Airfreight involved workforce, (3) Operator for airports </t>
  </si>
  <si>
    <t xml:space="preserve">   Task 2.3.1.2.1 Conduct the   Farmer's situation analysis</t>
  </si>
  <si>
    <t>Task 2.3.1.2. 1.Subtotal</t>
  </si>
  <si>
    <r>
      <rPr>
        <b/>
        <sz val="12"/>
        <color theme="1"/>
        <rFont val="Arial"/>
        <family val="2"/>
      </rPr>
      <t xml:space="preserve">  Task2.3.1.2. </t>
    </r>
    <r>
      <rPr>
        <b/>
        <sz val="12"/>
        <color indexed="8"/>
        <rFont val="Arial"/>
        <family val="2"/>
      </rPr>
      <t>2.I Conduct the  Airfreight involved workforce survey</t>
    </r>
  </si>
  <si>
    <t>Task 2.3.1.2.2 Subtotal</t>
  </si>
  <si>
    <t xml:space="preserve">  Task 2.3.1.2.3. Conduct the Operator for airports  survey</t>
  </si>
  <si>
    <t>e. Data analyses and reporting and recommendations</t>
  </si>
  <si>
    <t>Task2.3.1.2.4 Subtotal</t>
  </si>
  <si>
    <t>List the daily rate of the trainer based on their salary history.</t>
  </si>
  <si>
    <t xml:space="preserve">Activity 2.3.1.3. Provide Technical assistance through  NCARE- Extension Services with emphasis on  the addressed needs of Agribusiness in JV;  the Good Agricultural Practices (GAP) including harvesting activities, transportation, cold chain management, and socio-economics activities.  </t>
  </si>
  <si>
    <t>a. consultant/Trainer/Mentor (NAME/ TOPIC)/مستشار، مدرب</t>
  </si>
  <si>
    <t>Topic</t>
  </si>
  <si>
    <t>b. Transportation /مواصلات</t>
  </si>
  <si>
    <t>c. stationary &amp; materials/مواد وقرطاسية</t>
  </si>
  <si>
    <t>Task 2.3.1.2.3 Subtotal</t>
  </si>
  <si>
    <t>Activity # 2.3.1.2.  Sub-total:</t>
  </si>
  <si>
    <t xml:space="preserve">Activity 2.3.1.3 The expansion and support of an "Agricultural Risk Management Fund" </t>
  </si>
  <si>
    <t xml:space="preserve">  Task 2.3.1.3.1. Hold a meeting with the General Manger of the ARMF </t>
  </si>
  <si>
    <t>Task 2.3.1.3.1 Subtotal</t>
  </si>
  <si>
    <t xml:space="preserve"> Task 2.3.1.3.2. Conduct situation analyses and baseline study of the status of the fund </t>
  </si>
  <si>
    <t xml:space="preserve">a. Hire a consultnat to conduct situation analyses and baseline study of the status of the fund </t>
  </si>
  <si>
    <t>b. Conduct a national workshop to present results</t>
  </si>
  <si>
    <t>Task 2.3.1.3.2 Subtotal</t>
  </si>
  <si>
    <t xml:space="preserve">  Task 2.3.1.3.3- Build Overall Awareness  Program: 
    General Awareness session on The Agricultural Risk Management Fund in Jordan/ focus on JV:
1- Current Risks classification in Jordan (JV) &amp; define the top market forces/ Risks 
 2- Discussion on the benefits of introduction of such  solution into the market/ or sector of agricultural </t>
  </si>
  <si>
    <t>a.Conduct  agroup of a warness raisning meetings at JV</t>
  </si>
  <si>
    <t>number of meeting</t>
  </si>
  <si>
    <t>b. Prepare a brochur and rollups</t>
  </si>
  <si>
    <t>Task 2.3.1.3.3 Subtotal</t>
  </si>
  <si>
    <t>Task Task2.3.1.3.4. Subtotal</t>
  </si>
  <si>
    <t>Activity 2.3.1.3. sub-total</t>
  </si>
  <si>
    <t>Activity.2.3.1.5. Implement protection measures along the king Abdullah Canal at JV to prevent pollution from local activities.</t>
  </si>
  <si>
    <t>Task 2.3.1.5.1 -Endorsement the governate body from all stakeholder ( Agriculture Policy Makers and Official National decision makers , technical partners): 
      Proposed contact stakeholders: NCARE; MOA- JV;  Jordan Valley Authority (JVA); Represent Jordan Valley Farmers Union (JVFU);) Key WUA; The private sector includes farmers, industry leaders, small and medium sized businesses, associations, chambers and non-government organizations
  1.2 -  Communicate them by Send official invitation  for key partners to get their approval on participation/ Engagement</t>
  </si>
  <si>
    <t xml:space="preserve">a. Logistic Communication </t>
  </si>
  <si>
    <t>covering letter</t>
  </si>
  <si>
    <t>number of official letter</t>
  </si>
  <si>
    <t>b.Meeting F2F</t>
  </si>
  <si>
    <t xml:space="preserve">c Perdiam/ Incentives or Transportation </t>
  </si>
  <si>
    <t>Task2.3.1.5.1 Subtotal</t>
  </si>
  <si>
    <r>
      <rPr>
        <b/>
        <sz val="8"/>
        <color indexed="8"/>
        <rFont val="Calibri"/>
        <family val="2"/>
      </rPr>
      <t xml:space="preserve">Task2.3.1.5.2. STRENGTHEN INFORMATION FOR DECISION-MAKING: </t>
    </r>
    <r>
      <rPr>
        <sz val="8"/>
        <rFont val="Arial"/>
        <family val="2"/>
      </rPr>
      <t xml:space="preserve">
2.1- Compiling the available data from all sources/ Early studies around king Abdullah Canal at JV:
   all available studies and information have to be reviewed in order to summarize the existing knowledge 
2.2 Analysis the studies outcome; define the outputs; review the recommendations over last 20 years
2.2.1- Review on All possible or several source of Water pollution in JV  to address the water issues around channel
2.3- Review all the implemented actions &amp; it is efficiency
2.4- present / show the Significance of the problem taken the key  parameters  into consideration</t>
    </r>
  </si>
  <si>
    <t xml:space="preserve">a. Data compiling &amp; collection </t>
  </si>
  <si>
    <t>visits</t>
  </si>
  <si>
    <t>b. Reporting</t>
  </si>
  <si>
    <t>Doc</t>
  </si>
  <si>
    <t>c. meeting to Review</t>
  </si>
  <si>
    <t>Task 2.3.1.5.2 Subtotal</t>
  </si>
  <si>
    <r>
      <rPr>
        <b/>
        <sz val="8"/>
        <color indexed="8"/>
        <rFont val="Calibri"/>
        <family val="2"/>
      </rPr>
      <t>Task2.3.1.5.3- Deep Dive Studies &amp; Survies:</t>
    </r>
    <r>
      <rPr>
        <sz val="8"/>
        <rFont val="Arial"/>
        <family val="2"/>
      </rPr>
      <t xml:space="preserve">
3.1- Based on above revision, In case of lack of information further field surveys have to be carried out.
3.2- Develop/ or use an analysis of water quality and pollution using all available techniques &amp; information or sources
3.3- sincere effort is required  to understand and join collectively  to address the water issues/ king Abdullah Canal at JV</t>
    </r>
  </si>
  <si>
    <t>a. Deep Analysis- Survey Building</t>
  </si>
  <si>
    <t>b. Consultant Evaluation</t>
  </si>
  <si>
    <t xml:space="preserve"> C.Reporting</t>
  </si>
  <si>
    <t>Task2.3.1.5.3 Subtotal</t>
  </si>
  <si>
    <t xml:space="preserve">Task2.3.1.5. 4.1- Check/ or Identified  on the current levels of knowledge &amp; awareness for all stakeholders king Abdullah Canal/ JV
4.2- Raising awareness of the Partners; Jordanian public and decision makers on the water condition JV/ King Abdulla channel. Targeting all partners to include public and private sectors and the general public. </t>
  </si>
  <si>
    <t>a. Campaign for Awareness</t>
  </si>
  <si>
    <t>Media</t>
  </si>
  <si>
    <t>a. Printed materials for awareness</t>
  </si>
  <si>
    <t>Task 2.3.1.5.4 Subtotal</t>
  </si>
  <si>
    <t xml:space="preserve"> Task 2.3.1.5.5.1 Enforce strong regulations to conserve and protect our surface water resources &amp; define the Protection Zones; Regulations and programs need to reduce pollutants entering all surface waters naturally open to the atmosphere
 5.2- Establishes an actions plan required to achieve the  goals &amp; recommendation
 5.3- Introduce Water Awareness programs in the form of events at all levels 
 5.4- Disseminate messages ( technical and non-technical) at multiple levels. (Delivery of messages can be through many avenues including mass media, associations, chambers, schools, universities and water delivery utilities).</t>
  </si>
  <si>
    <t xml:space="preserve">  Task 2.3.1.3.4.Develop the funcioning mechansim of the fund based on early warning systems for risks in coordination with sub-projects 2.1 &amp; 2.2 excuted by RSS/MoEnv.  Propose a variety of formal and informal techniques to manage and mitigate risk, 
 -  Assessing all risks and their relationship to each other, and avoiding focusing on a single source
 - Assess the relevance of current risk management tools, 
 - Identify risk management policy options in rural JV that could Improve the current economic resilience of Gov. agriculture sector to main risks
- Better understanding the implications of effective implementation of/ or activation for such Fund source for the smallholders  - Distinguish the stages of risk management (identification, assessment and response to risk)  &amp; classification of the type of Risks in Jordan- JV
 - Identifying the different Layers of risk; how much frequent or infrequent; that affect many or all farmers over a wide area 
 - Update the top market forces/ Risks &amp; Ranking them based on the market studies &amp; in line with international definition.
 - Leverage the main findings, action proposals and policy recommendations that have emerged from this review
 - Developing a Comprehensive Agriculture risk management framework / policies with focus on catastrophic risks that are cause significant damage to many farmers at the same time
 - Adoption a new Government policies based on a holistic approach for risk management, - Preparing multi-sector and multi-stakeholder strategies; Multi-stakeholder partnerships may be made imperative for programs aimed at widespread coverage or large-scale implementation. 
 - Launching/ Define a Platform for Agricultural Risk Management (PARM) with clear objective;  clear definition of  What role for farmers, the private sector and governments; 
 - Facilitating good “start up” conditions – information, regulation and training – should be the primary role for the government in the development of market-based risk management tools try to find optimal set of risk management policies to fit all farmers/ beneficiaries
 - Developing Technology-driven programs,  
 - Diversification Risk management (  not concentrate on any one risk factor or any one solution) is nearly always a good strategy to reduce risk, and that also holds for reducing the risk of policy failure, 
</t>
  </si>
  <si>
    <t xml:space="preserve">a. Hire a consultnat to develop the funcioning mechansim of the fund based on early warning systems for risks in coordination with sub-projects 2.1 &amp; 2.2 excuted by RSS/MoEnv
</t>
  </si>
  <si>
    <t>Task 2.3.1.3.4 Subtotal</t>
  </si>
  <si>
    <t>Task 2.3.1.6..4. Establishing on ground- demo plot
 4.1- Setup technical trials for check on their performance &amp; comparison
 4.2 -Build Awareness Program for new System :Values; benefits; 
 4.3- Organization of general workshop for Identification &amp; Promoting
  4.4-Adoption of Pilot Project/ or Demo sites implementation  
 4.5 -On- Farm Technical training for all beneficiaries</t>
  </si>
  <si>
    <t xml:space="preserve">a. Trial setup </t>
  </si>
  <si>
    <t>locations</t>
  </si>
  <si>
    <t xml:space="preserve">b.Trial report </t>
  </si>
  <si>
    <t>office work</t>
  </si>
  <si>
    <t xml:space="preserve">c.Dissementation of results  </t>
  </si>
  <si>
    <t>venue</t>
  </si>
  <si>
    <t>Task2.3.1.6.4 Subtotal</t>
  </si>
  <si>
    <t xml:space="preserve"> Task 2.3.1.6.5- Review on the mechanism ( Fund; Support; ...) of Adoption &amp; implementation</t>
  </si>
  <si>
    <t>Task2.3.1.6.5 Subtotal</t>
  </si>
  <si>
    <t>Task 2.3.1.6.6- Adoption of the new concept &amp; technology!</t>
  </si>
  <si>
    <t>Task2.3.1.6.6 Subtotal</t>
  </si>
  <si>
    <r>
      <t>Activity.2.3.2.1.</t>
    </r>
    <r>
      <rPr>
        <sz val="11"/>
        <color indexed="8"/>
        <rFont val="Times New Roman"/>
        <family val="1"/>
      </rPr>
      <t>Sustaining the participatory process</t>
    </r>
  </si>
  <si>
    <t>Task 2.3.2.1.sub-total</t>
  </si>
  <si>
    <t xml:space="preserve"> Activity. 2.3.2.3.Establishment consensus around policy reform proposals</t>
  </si>
  <si>
    <t>Task 2.3.2.3.sub-total</t>
  </si>
  <si>
    <t>Activity 2.3.2 Sub-total:</t>
  </si>
  <si>
    <t>2.3.3. Phase 3: Support to reform implementation and monitoring implementation support</t>
  </si>
  <si>
    <t xml:space="preserve"> Activity.2.3.3.1. Support implementation (programmed management )</t>
  </si>
  <si>
    <t>Task 2.3.3.1.sub-total</t>
  </si>
  <si>
    <t xml:space="preserve"> Activity.2.3.3.2.Establish monitoring systems and feedback loops</t>
  </si>
  <si>
    <t>Task 2.3.3.2.sub-total</t>
  </si>
  <si>
    <t>Activity. 2.3.3.3. Monitor progress against action plans</t>
  </si>
  <si>
    <t>Task 2.3.3.3.sub-total</t>
  </si>
  <si>
    <t>Activity. 2.3.3.4.Provide technical inputs across the reform program</t>
  </si>
  <si>
    <t>Task 2.3.3.4. sub-total</t>
  </si>
  <si>
    <t xml:space="preserve"> Activity. 2.3.3.5.The process will involve workshops to build understanding of the issues and promotion of reforms.</t>
  </si>
  <si>
    <t xml:space="preserve">  Task 2.3.1.3.5. Develop an active monitoring/ Tracing scheme</t>
  </si>
  <si>
    <t>a. Cost of an Analyst/ Expert  to develop the M&amp;E</t>
  </si>
  <si>
    <t>task</t>
  </si>
  <si>
    <t>Task 2.3.1.3.5.Subtotal</t>
  </si>
  <si>
    <t>Activity # 2.3.1.3.  Sub-total:</t>
  </si>
  <si>
    <t xml:space="preserve">Activity  # 2.3.1.4.  Increase technical assistance through  NCARE- Extension Services with emphasis on  the addressed needs of Agribusiness in JV;  the Good Agricultural Practices (GAP) including harvesting activities, transportation, cold chain management, and socio-economics activities.  </t>
  </si>
  <si>
    <t xml:space="preserve">  Task 2.3.1.4.1- Conduct trainers need analyses for the Extension Agnets mainly on Agribusiness and the Good Agricultural Practices (GAP) including harvesting activities, transportation, cold chain management, and socio-economics activities.  </t>
  </si>
  <si>
    <t xml:space="preserve">a. Prepare a ToR to hire a consultant to assess needs of the extension agnets and gricultural engineers mainly on Agribusiness and the Good Agricultural Practices (GAP) as well as Sustaianble Agriculture including harvesting activities, transportation, cold chain management, and socio-economics activities.including doing  Groups workshops/ brain storming with Gov. institutional; technical; growers... all partners:
  2.1- Training Capacity GAP Analysis: (Identification, assessment of the Current status for all stakeholders)
 - Foster dialogue among training inquiry to develop a shared vision of Technical assistance needsand to prepare Training Action Plan  </t>
  </si>
  <si>
    <t>Task 2.3.1.4.1 Subtotal</t>
  </si>
  <si>
    <t>Task 2.3.1.4. 2. Implementation of traning action plan for  Agribusiness and the Good Agricultural Practices (GAP) as well as Sustaianble Agriculture</t>
  </si>
  <si>
    <t>a. Conduct multi criteria analsys and descusion to rank top priority topics for each identified traning topic</t>
  </si>
  <si>
    <t xml:space="preserve">b.Develop ToRs for the consultnats/trainers of trainee (ToT) to develop their manuals and deliver the traning </t>
  </si>
  <si>
    <t>trainer</t>
  </si>
  <si>
    <t>number of trainers</t>
  </si>
  <si>
    <t xml:space="preserve">c. cost of logistices, venue, accomodation, </t>
  </si>
  <si>
    <t>d. pier deim for trainees</t>
  </si>
  <si>
    <t xml:space="preserve">e . Printing materials </t>
  </si>
  <si>
    <t>number of trainee</t>
  </si>
  <si>
    <t>Task 2.3.1.4.2. Subtotal</t>
  </si>
  <si>
    <t>Activity # 2.3.1.4.  Sub-total:</t>
  </si>
  <si>
    <t>Activity 2.3.1.5. Activity   2.3.1.5. Deployment of advanced innovative irrigation methods (such as such Drip or Subsurface Irrigation--linking with TNA Project's ready actions and activities)</t>
  </si>
  <si>
    <t>a. Organize  a small workshop to conduct a MCA to selct farms for deplying innovative irrigation methods</t>
  </si>
  <si>
    <t>number workshops</t>
  </si>
  <si>
    <t>b. Develop a ToR for a contrcator to supply materials for upgrading irrigation systems at selected farms</t>
  </si>
  <si>
    <t>farm</t>
  </si>
  <si>
    <t>number of farms</t>
  </si>
  <si>
    <t>c Conduct awarness campagin for raising awarness on fertigation methods</t>
  </si>
  <si>
    <t>d. Develop a ToR for a contrcator to supply fertigation units to new selected number of farms not using fertigation</t>
  </si>
  <si>
    <t xml:space="preserve">e develop a ToR for a contrcator to install a demo high-tech farm to demosnatre all above technologies (drip irrigation, fertigatuon, renewable energy, hyrdoponic </t>
  </si>
  <si>
    <t>Task 2.3.1.5.1. Subtotal</t>
  </si>
  <si>
    <t>Activity # 2.3.1.5.  Sub-total:</t>
  </si>
  <si>
    <t>Activity   2.3.1.6. Manage the process of conducting feasibilities studies for reform proposals resulting from JVWF (outcomes of 4 sub-committees' proposals) max 10 proposals covering all regions.</t>
  </si>
  <si>
    <r>
      <t>Task 2.3.1.6.1 Coordinate with JVA to re-activate the  JVWF to start the process of policy reform utilizing the JVWF</t>
    </r>
    <r>
      <rPr>
        <sz val="11"/>
        <rFont val="Tahoma"/>
        <family val="2"/>
      </rPr>
      <t xml:space="preserve">
</t>
    </r>
  </si>
  <si>
    <t>a. Organize a meeting for the newly re-activated JVWF to present the project and its goals and relation between the project and JVWF</t>
  </si>
  <si>
    <t>number meetings</t>
  </si>
  <si>
    <t xml:space="preserve">b. Organize a group of meetings for Agribusiness Committee at four regional areas of JV to brainstorming their chllanges and hot topics to come up with reform projects </t>
  </si>
  <si>
    <t>c.Organize a meeting for the newly re-activated JVWF to present the long list of projects to obtain feedback and buy-in.</t>
  </si>
  <si>
    <t>d. Prepare a ToR and Hire a consultnat to prepare feasibility studies for projects that need feasibility studies</t>
  </si>
  <si>
    <t>number of contracts</t>
  </si>
  <si>
    <t>Task 2.3.1.6.1 Subtotal</t>
  </si>
  <si>
    <t>Activity # 2.3.1.6.  Sub-total:</t>
  </si>
  <si>
    <t>Sub-Project Operation (Activities) Expenses Sub-total:</t>
  </si>
  <si>
    <t>Project activities for project 1.1 (See Subsheet 1.1 PDTRA)</t>
  </si>
  <si>
    <t>Project activities for project 1.1 (See Subsheet 1.1 HF)</t>
  </si>
  <si>
    <t>Project activities for project 1.2 (See Subsheet 1.2 JVA)</t>
  </si>
  <si>
    <t>Project activities for project 1.3 (See Subsheet 1.3 WAJ)</t>
  </si>
  <si>
    <t>Project activities for project 1.4 (See Subsheet 1.4 JVA)</t>
  </si>
  <si>
    <t>Project activities for project 1.5 (See Subsheet 1.5 JVA)</t>
  </si>
  <si>
    <t>Project activities for project 1.6 (See Subsheet 1.6 NCARE)</t>
  </si>
  <si>
    <t>Project activities for project 2.3 (See Subsheet 2.3 NCARE)</t>
  </si>
  <si>
    <t>“Increasing  the resilience of poor and vulnerable communities to climate change
impacts in Jordan through implementing innovative projects in water and agriculture in support of
adaptation to climate change”</t>
  </si>
  <si>
    <t>Ahmad Abdel-Fattah</t>
  </si>
  <si>
    <t>Mohammad Al-Adyleh &lt;Mohammad.Al-Adyleh@mop.gov.jo&gt;</t>
  </si>
  <si>
    <t>saad_abuhammour@mwi.gov.jo</t>
  </si>
  <si>
    <t>chief@pra.gov.jo</t>
  </si>
  <si>
    <t>director@ncare.gov.jo'</t>
  </si>
  <si>
    <t>The Hashemite Fund for Development of Jordan Badia</t>
  </si>
  <si>
    <t>raed.altabini@badiafund.gov.jo</t>
  </si>
  <si>
    <t>The Royal Scientific Society (RSS)</t>
  </si>
  <si>
    <t>Jordan Food &amp; Drug Administration (JFDA)</t>
  </si>
  <si>
    <t>Jordan Standards &amp; Metrology Organization (JSMO)</t>
  </si>
  <si>
    <t>Financial information: Cumulative from project start to [7/31/2017]</t>
  </si>
  <si>
    <t>Advanced payment for sub-project 1.1's excuting entity (PDTRA)</t>
  </si>
  <si>
    <t>Dec. 2017</t>
  </si>
  <si>
    <t>Project Proposal preperation grant/ Consultant (Dr. Amal Hijazi) fees</t>
  </si>
  <si>
    <t xml:space="preserve">The Co-financing pledged by MoPIC is In-kind contribution, such as:                   
1- In-kind contribution to to cover the PMU office running costs (electricity, water and heating) which is hard to estimate as cost is imbedded in the total corporate's overall bills.
2- In-kind contribution by GoJ to cover the cost of secondment of an Environment Specialist to join the MOPIC PMU operations team to follow-up implementation of EMP, which is hard to estimate as cost is imbedded in the staff's overall salary paid by the government.
</t>
  </si>
  <si>
    <t>Identified Risk (as in the project document)</t>
  </si>
  <si>
    <t>Encourage sale of TWW to nearby farmers</t>
  </si>
  <si>
    <t>Ensure strict compliance with JS893/2006 wadi discharge standards</t>
  </si>
  <si>
    <t>Carry out sampling and analysis in accordance with 1145/1996 Plan and obtain approval for reuse</t>
  </si>
  <si>
    <t>In   case  of  sludge   disposal,   identify   nearest   suitable  disposal site/landfill</t>
  </si>
  <si>
    <t>A buffer zone should be declared to avoid imposing stress on those plants.</t>
  </si>
  <si>
    <t>Ensure advance warning of all workers of upcoming maintenance works and ensure proper maintenance signage is put up.</t>
  </si>
  <si>
    <t>Develop emergency response procedures</t>
  </si>
  <si>
    <t>Contamination of Groundwater from accidental spills, overflows and seepages</t>
  </si>
  <si>
    <t>Contamination from TWW  discharges  to the Wadi</t>
  </si>
  <si>
    <t>Contamination from reuse of TWW in irrigation</t>
  </si>
  <si>
    <t>Contamination from sludge reuse and disposal</t>
  </si>
  <si>
    <t>Soil Contamination</t>
  </si>
  <si>
    <t>Dust and noise pollution</t>
  </si>
  <si>
    <t>Disease vectors</t>
  </si>
  <si>
    <t>Large influxes of refugees from Syria and  Iraq  increasing the demand for TWW &amp; affecting the farmers water share.</t>
  </si>
  <si>
    <t>Compensation for land owners  who‘s  lands will be taken to build the  small  earthen dams</t>
  </si>
  <si>
    <t>Volumetric flow imbalance and sub- optimal operating capacity</t>
  </si>
  <si>
    <t>Environmental and Social Risks and Mitigations</t>
  </si>
  <si>
    <t>Flooding Risks</t>
  </si>
  <si>
    <t>Odors risks</t>
  </si>
  <si>
    <t>Weak interaction and response of local communities and institutions to CC interventions</t>
  </si>
  <si>
    <t xml:space="preserve">Failure to involve adequate representation of vulnerable communities including refugees working under work permits outside of camps, particularly women, poverty pockets, and beduins resulting in failed ownership of the project at the community level at project sites.
</t>
  </si>
  <si>
    <t>Health &amp; Safety Risks</t>
  </si>
  <si>
    <r>
      <t>cumulative total disbursement as of</t>
    </r>
    <r>
      <rPr>
        <b/>
        <sz val="11"/>
        <color indexed="10"/>
        <rFont val="Times New Roman"/>
        <family val="1"/>
      </rPr>
      <t xml:space="preserve"> [7/31/2017]</t>
    </r>
  </si>
  <si>
    <t>Recruitment  delays  may  affect  initiation  of  project activities</t>
  </si>
  <si>
    <t>High level coordination was established by MOPIC at inception phase. 
Position descriptions and staff TORs for project's management unit (PMU) were prepared upon AF Board project endorsement. 
Hiring of project Manager on Oct. 2016</t>
  </si>
  <si>
    <t xml:space="preserve">Under the MDGs/SDGs Jordan and donors are coordinating and harmonizing projects for alignment with national developmental plans. 
A project Steering Committee was established to supervise implementation and coordination with donor agencies
Hiring of project Manager on Oct. 2016
As  an implementing entity, MOIC  will  have  a  strong  hold  on the  coordination mechanism through the Project Management Unit and through its role for the donor lender coordination and funds mainstreaming and national planning coordination.
</t>
  </si>
  <si>
    <t xml:space="preserve">Regional political instability may impact implementation or cause delay.
</t>
  </si>
  <si>
    <t xml:space="preserve">The capacity building component (sub-projects 2.1 &amp; 2.2) and other sub-projects’ awareness activities will ensure engagement of vulnerable groups (mainly members of Water Users Associations (WUAs) at Jordan Valley (JV) with emphasis on poor farmers) and women and will adopt a gender-sensitive approach, as followed-up by the M&amp;E Expert.   The project will adopt a two-way communication approach to create community ownership and buy-in of the project intervention. 
PMU in coordination with sub-projects’ PCs are conducting site visits to premises of WUAs at JV to meet with its top management and active members to break the ice, raise awareness of projects’ activities and guarantee buy-in.  
The execution of sub-projects’ action plans will be undertaken in a participatory manner, encouraging input from all directly involved beneficiaries such as members of WUAs.
</t>
  </si>
  <si>
    <t>Collecting adequate soil and groundwater quality baseline data</t>
  </si>
  <si>
    <t>Carrying out regular inspections and routine tests, Monitoring water quality using the nearby monitoring wells</t>
  </si>
  <si>
    <t>Incorporate various built-in design mitigations
Maximize on-site re-use.
Following-up the implementation of the projects' EMP and Conducting ad-hoc ESIA studies as needed.</t>
  </si>
  <si>
    <t xml:space="preserve">Following-up the implementation of the project's EMP and Conducting ad-hoc ESIA studies as needed. </t>
  </si>
  <si>
    <t>Designing and puting in place appropriate irrigation (and Nitrates in groundwater) management systems and scheduling along with soil and TWW quality monitoring.</t>
  </si>
  <si>
    <t>Following-up the implementation of the project's EMP and conducting ad-hoc ESIA studies as needed.
Begin the water reuse activity only after the WWTP has been deemed to perform satisfactorily and preliminary test results show compliance with JS893/2006.</t>
  </si>
  <si>
    <t>Adjusting irrigation scheduling management as needed based on soil and TWW monitoring results and with changes in cropping patterns 
Monitoring soil salinity levels to determine leaching requirements.</t>
  </si>
  <si>
    <t>Continue the soil monitoring program. 
Following-up the implementation of the projects' EMP and Conducting ad-hoc ESIA studies as needed.</t>
  </si>
  <si>
    <t>Following-up the implementation of the projects' EMP and Conducting ad-hoc ESIA studies as needed..
Incorporate various built-in design mitigations</t>
  </si>
  <si>
    <t>Installing covers on anaerobic basins and denitrification reactors (as part of plant maintenance )</t>
  </si>
  <si>
    <t>Planting  windbreaks  around  site  perimeter  (about  2km)  to  minimize wind/odors</t>
  </si>
  <si>
    <t>Providing protective masks for worker in the event of sudden odor surges</t>
  </si>
  <si>
    <t>Following-up the implementation of the projects' EMP and Conducting ad-hoc ESIA studies as needed..
Ensuring sound plant operation overall</t>
  </si>
  <si>
    <t>Providing  safety  gears  and  equipment  such  as  hard  hats,  safety glasses, steel boots, and hearing protection.</t>
  </si>
  <si>
    <t>Scheduling  work  tasks  so  that  exposure  durations  for  workers  are within the acceptable limits.</t>
  </si>
  <si>
    <t>During construction of the proposed dam(s), most  of  the  existing vegetation within the construction   site   will probably  be  removed and uprooted</t>
  </si>
  <si>
    <t>Give priority to farmers nearest to the WWTP for purchase of TWW and supporting them to carry out safe reuse</t>
  </si>
  <si>
    <t>Tanker  charges  should  be  openly  discussed  and  revisited  on  a regular basis to ensure fair tanker charging systems.</t>
  </si>
  <si>
    <t xml:space="preserve">Following-up the implementation of the projects' EMP and conducting ad-hoc ESIA studies as needed.
The rainwater to be harvested is collected from springs and streams from the mountains surrounding the valley after rainfall incidents. The captured water will be collected prior to it being evaporated or flowing to the Dead Sea which has extremely salty water. So no harm will be impacting ecological systems where the rainwater harvesting and impoundments will take place, plus an EIA has been conducted for the project by a specialized engineering firm and an environmental and social management and monitoring plan has been prepared and its summary of results is in Table 43 of the ESMP. Moreover, a specific ESIA study will be conducted for this activity per se.
</t>
  </si>
  <si>
    <t>Following-up the implementation of the projects' EMP and conducting ad-hoc ESIA studies as needed..
Following safe practices and standard operating procedures, including basic providing and requiring protective clothing
Providing basic safety training to all workers and managers
Fencing off the entire WWTP site, and rainwater harvesting earthen dams; provide protective railings and appropriate signs were needed for ww reuse: Properly implementing the water reuse activity according to  Jordanian  regulations  on  safe  reuse  and  in  accordance  with JS893/2006
Providing regular medical checkups for all employees
Using anti-coagulants to control black rats and house mice
Providing on-site capability to treat affected individuals (first-aid, anti- venom, medical kits)
Investigate nearest hospital/clinic for treatment of snake and scorpion bites</t>
  </si>
  <si>
    <t xml:space="preserve">Providing tanker access from different directions, minimizing the need for all tankers to pass through any single residential area.
Routes need to be designated and committed to appropriate use by the tanker drivers.
Imposing speed restrictions
</t>
  </si>
  <si>
    <t xml:space="preserve">Hiring local workers to the extent possible and inspect worker health prior to plant and earthen dams operation.
Applying approved biological insecticide (e.g., BT Bacillus thuringiensis) to control mosquitoes through Ministry of Health (MoH) and municipality.
Applying   molluscides   to   control   snail   intermediates   (carriers   of schistosomiasis) in ponds and lagoons.
Coordinating with the MoH and municipality.
</t>
  </si>
  <si>
    <t>Macro level solutions for the national governance of water resources and institutional design of integral decision making in the refugee planning field. However, this risk seems has intangible impact, if exist.</t>
  </si>
  <si>
    <t>Finding historical sites during excavation works of construction earthen Dams and other water reuse structures (low potential)</t>
  </si>
  <si>
    <t>Dedicated archaeological surveys will be conducted and will directly reporting any findings of archaeological nature during construction activities to the DOA/ Department of Antiquities</t>
  </si>
  <si>
    <t>Traffic risks: the number of vehicles is expected to increase during operation &amp; construction activities</t>
  </si>
  <si>
    <t xml:space="preserve">Following-up the implementation of the projects' EMP and conducting ad-hoc ESIA studies as needed..
Incorporate various built-in design mitigations
Develop emergency response procedures
</t>
  </si>
  <si>
    <t xml:space="preserve">Public awareness raising to help regulate pumping (provide more balanced discharges)
Carrying out routine maintenance and ensure immediate access to spare parts
</t>
  </si>
  <si>
    <t>Implementing emergency response and contingency plans</t>
  </si>
  <si>
    <t xml:space="preserve">Following-up the implementation of the project's EMP and conducting ad-hoc ESIA studies as needed.
Incorporating various built-in design mitigations
Developing emergency response procedures
</t>
  </si>
  <si>
    <t xml:space="preserve">Carrying out routine inspection
Implementing emergency response and contingency plans
</t>
  </si>
  <si>
    <t xml:space="preserve">Investigating emergency power needs and incorporate into design as needed
</t>
  </si>
  <si>
    <t>The PMU is following the implementation on a daily basis through emails, phone calls, one-on-one meetings, office visits, etc. 
The PMU is reporting slow response of PCs to their top management.</t>
  </si>
  <si>
    <t>Iyad_Dahiyat@mwi.gov.jo; (ali_subah@mwi.gov.jo)</t>
  </si>
  <si>
    <t>Required coordination with national and donor/ lender funded ongoing projects fails</t>
  </si>
  <si>
    <t>(core outcome indicator)</t>
  </si>
  <si>
    <t>Baseline value</t>
  </si>
  <si>
    <t xml:space="preserve">Milestone Value </t>
  </si>
  <si>
    <t>Component 1’s Objectives:</t>
  </si>
  <si>
    <t>Or number of families benefiting from the project</t>
  </si>
  <si>
    <t>Security Systems</t>
  </si>
  <si>
    <t>through Extending</t>
  </si>
  <si>
    <t>and Technologies in</t>
  </si>
  <si>
    <t>The Jordan Valley and</t>
  </si>
  <si>
    <t>Beyond)</t>
  </si>
  <si>
    <t xml:space="preserve">0 families </t>
  </si>
  <si>
    <t>410 families</t>
  </si>
  <si>
    <t>System for Drought</t>
  </si>
  <si>
    <t>(Using Climate,</t>
  </si>
  <si>
    <t>Vegetation Cover, Water</t>
  </si>
  <si>
    <t>budget, and Crop Risk</t>
  </si>
  <si>
    <t>information)</t>
  </si>
  <si>
    <t>realistic and</t>
  </si>
  <si>
    <t>implementable</t>
  </si>
  <si>
    <t>solutions to achieve an</t>
  </si>
  <si>
    <t>effective agribusiness</t>
  </si>
  <si>
    <t>management system in</t>
  </si>
  <si>
    <t>Jordan Valley.</t>
  </si>
  <si>
    <t>policies and</t>
  </si>
  <si>
    <t>legislations which</t>
  </si>
  <si>
    <t>incorporate Climate</t>
  </si>
  <si>
    <t>change adaptation</t>
  </si>
  <si>
    <t>measures into local</t>
  </si>
  <si>
    <t>and national strategies</t>
  </si>
  <si>
    <t>&amp; plans)</t>
  </si>
  <si>
    <t>Increased ecosystem resilience in</t>
  </si>
  <si>
    <t>response to climate change and</t>
  </si>
  <si>
    <t xml:space="preserve">According to the Program’s document, the implementation of activities of the sub-projects was supposed to start in the fourth quarter (Q4) of 2015 after signing the agreement between NIE (MoPIC) and AF, which took place on 14-May-2015. However, from the date of signing the agreement, the inception of the four-year real implementation  of the program did not start until the date of organizing the Inception Workshop (which took place on July 13th, 2016). Thus, with regard to general progress of the program during this reporting period (July 2016-July 2017), only the Inception Workshop was held (July 2016) and Inception Report prepared and submitted to Adaptation Fund’s Secretariat. Then, NIE embarked on hiring a dedicated a Program’s Management Unit (PMU) of a total of four, a process lasted from the date of hiring the first staff, the Program Manger on October 23 2016 until the last staff of the PMU’s team (the M&amp;E staff) signed his employment contract on November 30 2016 and started his position on January 15th, 2017. The newly hired PMU spent the remaining period of this first year of implementation/reporting period to read and understand the program’s document, purchase the needed furniture, equipment, and supplies of the PMU’s office, initiate and complete the nomination of  sub-project’s coordinators (focal points) at the 6 EEs who are in charge of executing the 9 sub-projects of the program, prepare a template for the annual workplan and budget, train coordinators on how to prepare the workplan/budget for their sub-projects, prepare tripartite agreement for one of the EEs (Ministry of Environment) to execute its two sub-projects through another national partner (RSS), establish a template for preparing ToRs and tenders’ documents to execute activities of sub-projects and start real on-ground execution, which was evident through the tendering of consulting services for execution of one of the major activities of one of the sub-projects (see procurement sheet). All, in all, there was no major progress on any main milestones listed in the enclosed “milestones" sheet. However, it is expected that tangible progress and achievements well be perceived in the coming reporting period (July 2017-July 2018) due to modification we deployed in the Workplan template which now is based on elaboration of activities’ tasks into sub-tasks explained in detail with regard to time frame needed based on lessons learned from the first year of implementation. This new template will enable a weekly monitoring of execution rather than just articulating activities to be executed. </t>
  </si>
  <si>
    <t>Ahmad N. Abdelfattah</t>
  </si>
  <si>
    <t>ahmad.abdelfattah@mop.gov.jo</t>
  </si>
  <si>
    <t>Long-term goal:</t>
  </si>
  <si>
    <t>Program direct objective:</t>
  </si>
  <si>
    <r>
      <t xml:space="preserve">Adapt the agricultural sector in Jordan to climate change induced water shortages and stresses on food security through </t>
    </r>
    <r>
      <rPr>
        <i/>
        <u val="single"/>
        <sz val="9"/>
        <color theme="1"/>
        <rFont val="Calibri"/>
        <family val="2"/>
        <scheme val="minor"/>
      </rPr>
      <t>piloting</t>
    </r>
    <r>
      <rPr>
        <i/>
        <sz val="9"/>
        <color theme="1"/>
        <rFont val="Calibri"/>
        <family val="2"/>
        <scheme val="minor"/>
      </rPr>
      <t xml:space="preserve"> innovative technology transfer, </t>
    </r>
    <r>
      <rPr>
        <i/>
        <u val="single"/>
        <sz val="9"/>
        <color theme="1"/>
        <rFont val="Calibri"/>
        <family val="2"/>
        <scheme val="minor"/>
      </rPr>
      <t>policy</t>
    </r>
    <r>
      <rPr>
        <i/>
        <sz val="9"/>
        <color theme="1"/>
        <rFont val="Calibri"/>
        <family val="2"/>
        <scheme val="minor"/>
      </rPr>
      <t xml:space="preserve"> support linked to community livelihoods and resilience.</t>
    </r>
  </si>
  <si>
    <t>Components and Objectives</t>
  </si>
  <si>
    <t>Sub-Components and Sub-projects:</t>
  </si>
  <si>
    <t>Outputs</t>
  </si>
  <si>
    <r>
      <t xml:space="preserve">Target  value and date (July </t>
    </r>
    <r>
      <rPr>
        <sz val="9"/>
        <color theme="1"/>
        <rFont val="Calibri"/>
        <family val="2"/>
        <scheme val="minor"/>
      </rPr>
      <t>2020</t>
    </r>
    <r>
      <rPr>
        <b/>
        <sz val="9"/>
        <color theme="1"/>
        <rFont val="Calibri"/>
        <family val="2"/>
        <scheme val="minor"/>
      </rPr>
      <t>)</t>
    </r>
  </si>
  <si>
    <r>
      <t xml:space="preserve">EXPECTED </t>
    </r>
    <r>
      <rPr>
        <b/>
        <u val="single"/>
        <sz val="9"/>
        <color rgb="FF000000"/>
        <rFont val="Calibri"/>
        <family val="2"/>
      </rPr>
      <t>OUTCOMES</t>
    </r>
    <r>
      <rPr>
        <b/>
        <sz val="9"/>
        <color rgb="FF000000"/>
        <rFont val="Calibri"/>
        <family val="2"/>
      </rPr>
      <t xml:space="preserve"> </t>
    </r>
  </si>
  <si>
    <r>
      <t>COMPONENT 1</t>
    </r>
    <r>
      <rPr>
        <b/>
        <sz val="9"/>
        <color theme="1"/>
        <rFont val="Calibri"/>
        <family val="2"/>
        <scheme val="minor"/>
      </rPr>
      <t xml:space="preserve">: </t>
    </r>
    <r>
      <rPr>
        <sz val="9"/>
        <color theme="1"/>
        <rFont val="Calibri"/>
        <family val="2"/>
        <scheme val="minor"/>
      </rPr>
      <t xml:space="preserve">Climate Change Adaptation of Agricultural &amp; Water Sector Through Technology Transfer (the Use of Non-Conventional Water Resources: Reuse of </t>
    </r>
    <r>
      <rPr>
        <b/>
        <u val="single"/>
        <sz val="9"/>
        <color rgb="FF943634"/>
        <rFont val="Calibri"/>
        <family val="2"/>
        <scheme val="minor"/>
      </rPr>
      <t>Wastewater</t>
    </r>
    <r>
      <rPr>
        <u val="single"/>
        <sz val="9"/>
        <color theme="1"/>
        <rFont val="Calibri"/>
        <family val="2"/>
        <scheme val="minor"/>
      </rPr>
      <t xml:space="preserve">; </t>
    </r>
    <r>
      <rPr>
        <b/>
        <u val="single"/>
        <sz val="9"/>
        <color rgb="FF365F91"/>
        <rFont val="Calibri"/>
        <family val="2"/>
        <scheme val="minor"/>
      </rPr>
      <t>Rainwater Harvesting</t>
    </r>
    <r>
      <rPr>
        <u val="single"/>
        <sz val="9"/>
        <color theme="1"/>
        <rFont val="Calibri"/>
        <family val="2"/>
        <scheme val="minor"/>
      </rPr>
      <t xml:space="preserve">; and </t>
    </r>
    <r>
      <rPr>
        <b/>
        <i/>
        <u val="single"/>
        <sz val="9"/>
        <color rgb="FF00B050"/>
        <rFont val="Calibri"/>
        <family val="2"/>
        <scheme val="minor"/>
      </rPr>
      <t>Permaculture</t>
    </r>
    <r>
      <rPr>
        <u val="single"/>
        <sz val="9"/>
        <color theme="1"/>
        <rFont val="Calibri"/>
        <family val="2"/>
        <scheme val="minor"/>
      </rPr>
      <t>)</t>
    </r>
  </si>
  <si>
    <r>
      <t>Increasing the adaptation capacity to climate change in the water sector</t>
    </r>
    <r>
      <rPr>
        <i/>
        <sz val="9"/>
        <color theme="1"/>
        <rFont val="Calibri"/>
        <family val="2"/>
        <scheme val="minor"/>
      </rPr>
      <t>.</t>
    </r>
  </si>
  <si>
    <r>
      <t>Sub-component A</t>
    </r>
    <r>
      <rPr>
        <b/>
        <sz val="9"/>
        <color theme="1"/>
        <rFont val="Calibri"/>
        <family val="2"/>
        <scheme val="minor"/>
      </rPr>
      <t>:</t>
    </r>
    <r>
      <rPr>
        <sz val="9"/>
        <color theme="1"/>
        <rFont val="Calibri"/>
        <family val="2"/>
        <scheme val="minor"/>
      </rPr>
      <t xml:space="preserve"> “Climate change adaptation of water Sector through ―Reuse of treated</t>
    </r>
    <r>
      <rPr>
        <i/>
        <sz val="9"/>
        <color theme="1"/>
        <rFont val="Calibri"/>
        <family val="2"/>
        <scheme val="minor"/>
      </rPr>
      <t xml:space="preserve"> </t>
    </r>
    <r>
      <rPr>
        <b/>
        <u val="single"/>
        <sz val="9"/>
        <color rgb="FF943634"/>
        <rFont val="Calibri"/>
        <family val="2"/>
        <scheme val="minor"/>
      </rPr>
      <t>wastewater</t>
    </r>
    <r>
      <rPr>
        <i/>
        <sz val="9"/>
        <color theme="1"/>
        <rFont val="Calibri"/>
        <family val="2"/>
        <scheme val="minor"/>
      </rPr>
      <t xml:space="preserve"> </t>
    </r>
    <r>
      <rPr>
        <sz val="9"/>
        <color theme="1"/>
        <rFont val="Calibri"/>
        <family val="2"/>
        <scheme val="minor"/>
      </rPr>
      <t xml:space="preserve">(subprojects </t>
    </r>
    <r>
      <rPr>
        <b/>
        <u val="single"/>
        <sz val="9"/>
        <color rgb="FF943634"/>
        <rFont val="Calibri"/>
        <family val="2"/>
        <scheme val="minor"/>
      </rPr>
      <t>1.1, 1.2, 1.3, 1.4</t>
    </r>
    <r>
      <rPr>
        <sz val="9"/>
        <color theme="1"/>
        <rFont val="Calibri"/>
        <family val="2"/>
        <scheme val="minor"/>
      </rPr>
      <t xml:space="preserve">) </t>
    </r>
  </si>
  <si>
    <r>
      <t xml:space="preserve">Objectives </t>
    </r>
    <r>
      <rPr>
        <sz val="8"/>
        <color theme="1"/>
        <rFont val="Calibri"/>
        <family val="2"/>
        <scheme val="minor"/>
      </rPr>
      <t>of Sub-component A:</t>
    </r>
  </si>
  <si>
    <r>
      <t>1.</t>
    </r>
    <r>
      <rPr>
        <b/>
        <sz val="7"/>
        <color theme="1"/>
        <rFont val="Times New Roman"/>
        <family val="1"/>
      </rPr>
      <t xml:space="preserve"> </t>
    </r>
    <r>
      <rPr>
        <i/>
        <sz val="8"/>
        <color theme="1"/>
        <rFont val="Calibri"/>
        <family val="2"/>
        <scheme val="minor"/>
      </rPr>
      <t>Providing a unique, efficient, simple and cost effective climate change adaptation systems to people in arid regions who suffer from water scarcity, and food insecurity</t>
    </r>
  </si>
  <si>
    <r>
      <t>2.</t>
    </r>
    <r>
      <rPr>
        <b/>
        <sz val="7"/>
        <color theme="1"/>
        <rFont val="Times New Roman"/>
        <family val="1"/>
      </rPr>
      <t xml:space="preserve"> </t>
    </r>
    <r>
      <rPr>
        <i/>
        <sz val="8"/>
        <color theme="1"/>
        <rFont val="Calibri"/>
        <family val="2"/>
        <scheme val="minor"/>
      </rPr>
      <t xml:space="preserve">Deployment of advanced innovative irrigation methods such as drip, spray and micro-sprinkler irrigation. </t>
    </r>
  </si>
  <si>
    <r>
      <t>3.</t>
    </r>
    <r>
      <rPr>
        <b/>
        <sz val="7"/>
        <color theme="1"/>
        <rFont val="Times New Roman"/>
        <family val="1"/>
      </rPr>
      <t xml:space="preserve"> </t>
    </r>
    <r>
      <rPr>
        <i/>
        <sz val="8"/>
        <color theme="1"/>
        <rFont val="Calibri"/>
        <family val="2"/>
        <scheme val="minor"/>
      </rPr>
      <t xml:space="preserve">Limit the impact of climate change on water supplies of Jordan </t>
    </r>
    <r>
      <rPr>
        <i/>
        <u val="single"/>
        <sz val="8"/>
        <color theme="1"/>
        <rFont val="Calibri"/>
        <family val="2"/>
        <scheme val="minor"/>
      </rPr>
      <t xml:space="preserve">by reusing treated </t>
    </r>
    <r>
      <rPr>
        <b/>
        <u val="single"/>
        <sz val="8"/>
        <color rgb="FF943634"/>
        <rFont val="Calibri"/>
        <family val="2"/>
        <scheme val="minor"/>
      </rPr>
      <t>wastewater</t>
    </r>
    <r>
      <rPr>
        <i/>
        <u val="single"/>
        <sz val="8"/>
        <color theme="1"/>
        <rFont val="Calibri"/>
        <family val="2"/>
        <scheme val="minor"/>
      </rPr>
      <t xml:space="preserve"> and rainwater harvesting and thereby reducing the consumption of the scarce ground water</t>
    </r>
    <r>
      <rPr>
        <sz val="8"/>
        <color theme="1"/>
        <rFont val="Calibri"/>
        <family val="2"/>
        <scheme val="minor"/>
      </rPr>
      <t xml:space="preserve">. </t>
    </r>
  </si>
  <si>
    <r>
      <t>4.</t>
    </r>
    <r>
      <rPr>
        <b/>
        <sz val="7"/>
        <color theme="1"/>
        <rFont val="Times New Roman"/>
        <family val="1"/>
      </rPr>
      <t xml:space="preserve"> </t>
    </r>
    <r>
      <rPr>
        <i/>
        <sz val="8"/>
        <color theme="1"/>
        <rFont val="Calibri"/>
        <family val="2"/>
        <scheme val="minor"/>
      </rPr>
      <t>Releasing</t>
    </r>
    <r>
      <rPr>
        <sz val="8"/>
        <color theme="1"/>
        <rFont val="Calibri"/>
        <family val="2"/>
        <scheme val="minor"/>
      </rPr>
      <t xml:space="preserve"> fresh water sources for potable water supplies and other priority uses and replacing it with treated </t>
    </r>
    <r>
      <rPr>
        <b/>
        <u val="single"/>
        <sz val="8"/>
        <color rgb="FF943634"/>
        <rFont val="Calibri"/>
        <family val="2"/>
        <scheme val="minor"/>
      </rPr>
      <t xml:space="preserve">wastewater </t>
    </r>
    <r>
      <rPr>
        <sz val="8"/>
        <color theme="1"/>
        <rFont val="Calibri"/>
        <family val="2"/>
        <scheme val="minor"/>
      </rPr>
      <t xml:space="preserve">for irrigation purposes). </t>
    </r>
    <r>
      <rPr>
        <i/>
        <sz val="8"/>
        <color theme="1"/>
        <rFont val="Calibri"/>
        <family val="2"/>
        <scheme val="minor"/>
      </rPr>
      <t>To implement a holistic approach for integrated water management in remote arid regions</t>
    </r>
  </si>
  <si>
    <r>
      <t xml:space="preserve">Output (1): </t>
    </r>
    <r>
      <rPr>
        <u val="single"/>
        <sz val="9"/>
        <color rgb="FF943634"/>
        <rFont val="Calibri"/>
        <family val="2"/>
      </rPr>
      <t xml:space="preserve">Treated </t>
    </r>
    <r>
      <rPr>
        <b/>
        <u val="single"/>
        <sz val="9"/>
        <color rgb="FF943634"/>
        <rFont val="Calibri"/>
        <family val="2"/>
      </rPr>
      <t xml:space="preserve">wastewater </t>
    </r>
    <r>
      <rPr>
        <u val="single"/>
        <sz val="9"/>
        <color rgb="FF943634"/>
        <rFont val="Calibri"/>
        <family val="2"/>
      </rPr>
      <t>complying with national standards used in irrigated agriculture to augment available fresh water resources available as a means for CC resilience in agriculture (Securing good quantity and quality of treated wastewater for irrigation purposes in Wadi Musa &amp; in Northern Jordan Valley)</t>
    </r>
    <r>
      <rPr>
        <sz val="9"/>
        <color rgb="FF00B0F0"/>
        <rFont val="Calibri"/>
        <family val="2"/>
      </rPr>
      <t xml:space="preserve"> </t>
    </r>
  </si>
  <si>
    <r>
      <t>§</t>
    </r>
    <r>
      <rPr>
        <sz val="7"/>
        <color rgb="FF632523"/>
        <rFont val="Times New Roman"/>
        <family val="1"/>
      </rPr>
      <t xml:space="preserve"> </t>
    </r>
    <r>
      <rPr>
        <sz val="9"/>
        <rFont val="Calibri"/>
        <family val="2"/>
      </rPr>
      <t>Quantity (m</t>
    </r>
    <r>
      <rPr>
        <vertAlign val="superscript"/>
        <sz val="9"/>
        <rFont val="Calibri"/>
        <family val="2"/>
      </rPr>
      <t>3</t>
    </r>
    <r>
      <rPr>
        <sz val="9"/>
        <rFont val="Calibri"/>
        <family val="2"/>
      </rPr>
      <t xml:space="preserve">) of supplementary treated </t>
    </r>
    <r>
      <rPr>
        <b/>
        <u val="single"/>
        <sz val="9"/>
        <rFont val="Calibri"/>
        <family val="2"/>
      </rPr>
      <t xml:space="preserve">wastewater </t>
    </r>
    <r>
      <rPr>
        <sz val="9"/>
        <rFont val="Calibri"/>
        <family val="2"/>
      </rPr>
      <t>available for agriculture</t>
    </r>
    <r>
      <rPr>
        <b/>
        <u val="single"/>
        <sz val="9"/>
        <rFont val="Calibri"/>
        <family val="2"/>
      </rPr>
      <t xml:space="preserve"> </t>
    </r>
    <r>
      <rPr>
        <sz val="9"/>
        <rFont val="Calibri"/>
        <family val="2"/>
      </rPr>
      <t xml:space="preserve"> utilized for irrigation as an adaptation practice in JV</t>
    </r>
  </si>
  <si>
    <r>
      <t>§</t>
    </r>
    <r>
      <rPr>
        <sz val="9"/>
        <color rgb="FF632523"/>
        <rFont val="Calibri"/>
        <family val="2"/>
        <scheme val="minor"/>
      </rPr>
      <t xml:space="preserve">Subproject (1.1) </t>
    </r>
    <r>
      <rPr>
        <b/>
        <sz val="9"/>
        <color rgb="FF632523"/>
        <rFont val="Calibri"/>
        <family val="2"/>
        <scheme val="minor"/>
      </rPr>
      <t xml:space="preserve">1,022,000 </t>
    </r>
    <r>
      <rPr>
        <b/>
        <u val="single"/>
        <sz val="9"/>
        <color rgb="FF632523"/>
        <rFont val="Calibri"/>
        <family val="2"/>
        <scheme val="minor"/>
      </rPr>
      <t>m</t>
    </r>
    <r>
      <rPr>
        <b/>
        <u val="single"/>
        <vertAlign val="superscript"/>
        <sz val="9"/>
        <color rgb="FF632523"/>
        <rFont val="Calibri"/>
        <family val="2"/>
        <scheme val="minor"/>
      </rPr>
      <t>3</t>
    </r>
    <r>
      <rPr>
        <b/>
        <sz val="9"/>
        <color rgb="FF632523"/>
        <rFont val="Calibri"/>
        <family val="2"/>
        <scheme val="minor"/>
      </rPr>
      <t xml:space="preserve"> Y</t>
    </r>
    <r>
      <rPr>
        <sz val="9"/>
        <color rgb="FF632523"/>
        <rFont val="Calibri"/>
        <family val="2"/>
        <scheme val="minor"/>
      </rPr>
      <t xml:space="preserve"> utilized for irrigation </t>
    </r>
  </si>
  <si>
    <r>
      <t>§</t>
    </r>
    <r>
      <rPr>
        <sz val="7"/>
        <color rgb="FF632523"/>
        <rFont val="Times New Roman"/>
        <family val="1"/>
      </rPr>
      <t xml:space="preserve"> </t>
    </r>
    <r>
      <rPr>
        <sz val="9"/>
        <rFont val="Calibri"/>
        <family val="2"/>
      </rPr>
      <t xml:space="preserve">Subproject (1.1) </t>
    </r>
    <r>
      <rPr>
        <b/>
        <sz val="9"/>
        <rFont val="Calibri"/>
        <family val="2"/>
      </rPr>
      <t>1,250,200</t>
    </r>
    <r>
      <rPr>
        <sz val="9"/>
        <rFont val="Calibri"/>
        <family val="2"/>
      </rPr>
      <t xml:space="preserve">  </t>
    </r>
    <r>
      <rPr>
        <b/>
        <sz val="9"/>
        <rFont val="Calibri"/>
        <family val="2"/>
      </rPr>
      <t>m</t>
    </r>
    <r>
      <rPr>
        <b/>
        <vertAlign val="superscript"/>
        <sz val="9"/>
        <rFont val="Calibri"/>
        <family val="2"/>
      </rPr>
      <t>3</t>
    </r>
    <r>
      <rPr>
        <b/>
        <sz val="9"/>
        <rFont val="Calibri"/>
        <family val="2"/>
      </rPr>
      <t xml:space="preserve"> Y</t>
    </r>
    <r>
      <rPr>
        <sz val="9"/>
        <rFont val="Calibri"/>
        <family val="2"/>
      </rPr>
      <t xml:space="preserve"> utilized for irrigation </t>
    </r>
  </si>
  <si>
    <r>
      <t>§</t>
    </r>
    <r>
      <rPr>
        <sz val="7"/>
        <color rgb="FF632523"/>
        <rFont val="Times New Roman"/>
        <family val="1"/>
      </rPr>
      <t xml:space="preserve"> </t>
    </r>
    <r>
      <rPr>
        <sz val="9"/>
        <rFont val="Calibri"/>
        <family val="2"/>
      </rPr>
      <t xml:space="preserve">Subproject (1.1) </t>
    </r>
    <r>
      <rPr>
        <b/>
        <sz val="9"/>
        <rFont val="Calibri"/>
        <family val="2"/>
      </rPr>
      <t xml:space="preserve">1,317,200 </t>
    </r>
    <r>
      <rPr>
        <b/>
        <u val="single"/>
        <sz val="9"/>
        <rFont val="Calibri"/>
        <family val="2"/>
      </rPr>
      <t>m</t>
    </r>
    <r>
      <rPr>
        <b/>
        <u val="single"/>
        <vertAlign val="superscript"/>
        <sz val="9"/>
        <rFont val="Calibri"/>
        <family val="2"/>
      </rPr>
      <t xml:space="preserve">3 </t>
    </r>
    <r>
      <rPr>
        <b/>
        <sz val="9"/>
        <rFont val="Calibri"/>
        <family val="2"/>
      </rPr>
      <t xml:space="preserve"> Y</t>
    </r>
    <r>
      <rPr>
        <sz val="9"/>
        <rFont val="Calibri"/>
        <family val="2"/>
      </rPr>
      <t xml:space="preserve"> utilized for irrigation</t>
    </r>
  </si>
  <si>
    <r>
      <t xml:space="preserve">Outcome 1: </t>
    </r>
    <r>
      <rPr>
        <b/>
        <sz val="9"/>
        <color rgb="FF000000"/>
        <rFont val="Calibri"/>
        <family val="2"/>
      </rPr>
      <t>I</t>
    </r>
    <r>
      <rPr>
        <b/>
        <sz val="9"/>
        <rFont val="Calibri"/>
        <family val="2"/>
      </rPr>
      <t xml:space="preserve">ncreased water availability and  efficient use through </t>
    </r>
    <r>
      <rPr>
        <b/>
        <u val="single"/>
        <sz val="9"/>
        <color rgb="FF943634"/>
        <rFont val="Calibri"/>
        <family val="2"/>
      </rPr>
      <t>wastewater</t>
    </r>
    <r>
      <rPr>
        <b/>
        <sz val="9"/>
        <color rgb="FF00B050"/>
        <rFont val="Calibri"/>
        <family val="2"/>
      </rPr>
      <t xml:space="preserve"> </t>
    </r>
    <r>
      <rPr>
        <b/>
        <sz val="9"/>
        <rFont val="Calibri"/>
        <family val="2"/>
      </rPr>
      <t xml:space="preserve">reuse </t>
    </r>
    <r>
      <rPr>
        <sz val="9"/>
        <rFont val="Calibri"/>
        <family val="2"/>
      </rPr>
      <t>(thus releasing more fresh water amounts supplied to other municipal needs)</t>
    </r>
  </si>
  <si>
    <r>
      <t>§</t>
    </r>
    <r>
      <rPr>
        <sz val="9"/>
        <color rgb="FF632523"/>
        <rFont val="Calibri"/>
        <family val="2"/>
        <scheme val="minor"/>
      </rPr>
      <t xml:space="preserve">Subproject (1.2) </t>
    </r>
    <r>
      <rPr>
        <b/>
        <sz val="9"/>
        <color rgb="FF632523"/>
        <rFont val="Calibri"/>
        <family val="2"/>
        <scheme val="minor"/>
      </rPr>
      <t xml:space="preserve">0 </t>
    </r>
    <r>
      <rPr>
        <b/>
        <u val="single"/>
        <sz val="9"/>
        <color rgb="FF632523"/>
        <rFont val="Calibri"/>
        <family val="2"/>
        <scheme val="minor"/>
      </rPr>
      <t>m</t>
    </r>
    <r>
      <rPr>
        <b/>
        <u val="single"/>
        <vertAlign val="superscript"/>
        <sz val="9"/>
        <color rgb="FF632523"/>
        <rFont val="Calibri"/>
        <family val="2"/>
        <scheme val="minor"/>
      </rPr>
      <t>3</t>
    </r>
    <r>
      <rPr>
        <b/>
        <sz val="9"/>
        <color rgb="FF632523"/>
        <rFont val="Calibri"/>
        <family val="2"/>
        <scheme val="minor"/>
      </rPr>
      <t xml:space="preserve"> Y</t>
    </r>
    <r>
      <rPr>
        <sz val="9"/>
        <color rgb="FF632523"/>
        <rFont val="Calibri"/>
        <family val="2"/>
        <scheme val="minor"/>
      </rPr>
      <t xml:space="preserve"> </t>
    </r>
  </si>
  <si>
    <r>
      <t>§</t>
    </r>
    <r>
      <rPr>
        <sz val="9"/>
        <color rgb="FF632523"/>
        <rFont val="Calibri"/>
        <family val="2"/>
        <scheme val="minor"/>
      </rPr>
      <t xml:space="preserve"> Subproject (1.2) </t>
    </r>
    <r>
      <rPr>
        <b/>
        <u val="single"/>
        <sz val="9"/>
        <color rgb="FF632523"/>
        <rFont val="Calibri"/>
        <family val="2"/>
        <scheme val="minor"/>
      </rPr>
      <t>18,500,000 m</t>
    </r>
    <r>
      <rPr>
        <b/>
        <u val="single"/>
        <vertAlign val="superscript"/>
        <sz val="9"/>
        <color rgb="FF632523"/>
        <rFont val="Calibri"/>
        <family val="2"/>
        <scheme val="minor"/>
      </rPr>
      <t xml:space="preserve">3 </t>
    </r>
    <r>
      <rPr>
        <b/>
        <u val="single"/>
        <sz val="9"/>
        <color rgb="FF632523"/>
        <rFont val="Calibri"/>
        <family val="2"/>
        <scheme val="minor"/>
      </rPr>
      <t>Y</t>
    </r>
    <r>
      <rPr>
        <sz val="9"/>
        <color rgb="FF632523"/>
        <rFont val="Calibri"/>
        <family val="2"/>
        <scheme val="minor"/>
      </rPr>
      <t xml:space="preserve"> </t>
    </r>
  </si>
  <si>
    <r>
      <t>§</t>
    </r>
    <r>
      <rPr>
        <sz val="9"/>
        <color rgb="FF632523"/>
        <rFont val="Calibri"/>
        <family val="2"/>
        <scheme val="minor"/>
      </rPr>
      <t xml:space="preserve">Subproject (1.2) </t>
    </r>
    <r>
      <rPr>
        <b/>
        <sz val="9"/>
        <color rgb="FF632523"/>
        <rFont val="Calibri"/>
        <family val="2"/>
        <scheme val="minor"/>
      </rPr>
      <t xml:space="preserve">20,000,000 </t>
    </r>
    <r>
      <rPr>
        <b/>
        <u val="single"/>
        <sz val="9"/>
        <color rgb="FF632523"/>
        <rFont val="Calibri"/>
        <family val="2"/>
        <scheme val="minor"/>
      </rPr>
      <t>m</t>
    </r>
    <r>
      <rPr>
        <b/>
        <u val="single"/>
        <vertAlign val="superscript"/>
        <sz val="9"/>
        <color rgb="FF632523"/>
        <rFont val="Calibri"/>
        <family val="2"/>
        <scheme val="minor"/>
      </rPr>
      <t xml:space="preserve">3 </t>
    </r>
    <r>
      <rPr>
        <b/>
        <sz val="9"/>
        <color rgb="FF632523"/>
        <rFont val="Calibri"/>
        <family val="2"/>
        <scheme val="minor"/>
      </rPr>
      <t xml:space="preserve"> Y</t>
    </r>
  </si>
  <si>
    <r>
      <t>§</t>
    </r>
    <r>
      <rPr>
        <sz val="9"/>
        <color rgb="FF632523"/>
        <rFont val="Calibri"/>
        <family val="2"/>
        <scheme val="minor"/>
      </rPr>
      <t xml:space="preserve">Subproject (1.3) </t>
    </r>
    <r>
      <rPr>
        <b/>
        <sz val="9"/>
        <color rgb="FF632523"/>
        <rFont val="Calibri"/>
        <family val="2"/>
        <scheme val="minor"/>
      </rPr>
      <t xml:space="preserve">0 </t>
    </r>
    <r>
      <rPr>
        <b/>
        <u val="single"/>
        <sz val="9"/>
        <color rgb="FF632523"/>
        <rFont val="Calibri"/>
        <family val="2"/>
        <scheme val="minor"/>
      </rPr>
      <t>m</t>
    </r>
    <r>
      <rPr>
        <b/>
        <u val="single"/>
        <vertAlign val="superscript"/>
        <sz val="9"/>
        <color rgb="FF632523"/>
        <rFont val="Calibri"/>
        <family val="2"/>
        <scheme val="minor"/>
      </rPr>
      <t>3</t>
    </r>
    <r>
      <rPr>
        <b/>
        <sz val="9"/>
        <color rgb="FF632523"/>
        <rFont val="Calibri"/>
        <family val="2"/>
        <scheme val="minor"/>
      </rPr>
      <t xml:space="preserve"> Y</t>
    </r>
    <r>
      <rPr>
        <sz val="9"/>
        <color rgb="FF632523"/>
        <rFont val="Calibri"/>
        <family val="2"/>
        <scheme val="minor"/>
      </rPr>
      <t xml:space="preserve"> </t>
    </r>
  </si>
  <si>
    <r>
      <t>§</t>
    </r>
    <r>
      <rPr>
        <sz val="9"/>
        <color rgb="FF632523"/>
        <rFont val="Calibri"/>
        <family val="2"/>
        <scheme val="minor"/>
      </rPr>
      <t xml:space="preserve">Subproject (1.3) </t>
    </r>
    <r>
      <rPr>
        <b/>
        <u val="single"/>
        <sz val="9"/>
        <color rgb="FF632523"/>
        <rFont val="Calibri"/>
        <family val="2"/>
        <scheme val="minor"/>
      </rPr>
      <t>219,000</t>
    </r>
    <r>
      <rPr>
        <sz val="9"/>
        <color rgb="FF632523"/>
        <rFont val="Calibri"/>
        <family val="2"/>
        <scheme val="minor"/>
      </rPr>
      <t xml:space="preserve"> </t>
    </r>
    <r>
      <rPr>
        <b/>
        <u val="single"/>
        <sz val="9"/>
        <color rgb="FF632523"/>
        <rFont val="Calibri"/>
        <family val="2"/>
        <scheme val="minor"/>
      </rPr>
      <t>m</t>
    </r>
    <r>
      <rPr>
        <b/>
        <u val="single"/>
        <vertAlign val="superscript"/>
        <sz val="9"/>
        <color rgb="FF632523"/>
        <rFont val="Calibri"/>
        <family val="2"/>
        <scheme val="minor"/>
      </rPr>
      <t>3</t>
    </r>
    <r>
      <rPr>
        <b/>
        <u val="single"/>
        <sz val="9"/>
        <color rgb="FF632523"/>
        <rFont val="Calibri"/>
        <family val="2"/>
        <scheme val="minor"/>
      </rPr>
      <t>Y</t>
    </r>
    <r>
      <rPr>
        <sz val="9"/>
        <color rgb="FF632523"/>
        <rFont val="Calibri"/>
        <family val="2"/>
        <scheme val="minor"/>
      </rPr>
      <t xml:space="preserve"> </t>
    </r>
  </si>
  <si>
    <r>
      <t>§</t>
    </r>
    <r>
      <rPr>
        <sz val="9"/>
        <color rgb="FF632523"/>
        <rFont val="Calibri"/>
        <family val="2"/>
        <scheme val="minor"/>
      </rPr>
      <t xml:space="preserve">Subproject (1.3) </t>
    </r>
    <r>
      <rPr>
        <b/>
        <sz val="9"/>
        <color rgb="FF632523"/>
        <rFont val="Calibri"/>
        <family val="2"/>
        <scheme val="minor"/>
      </rPr>
      <t xml:space="preserve">438,000 </t>
    </r>
    <r>
      <rPr>
        <b/>
        <u val="single"/>
        <sz val="9"/>
        <color rgb="FF632523"/>
        <rFont val="Calibri"/>
        <family val="2"/>
        <scheme val="minor"/>
      </rPr>
      <t>m</t>
    </r>
    <r>
      <rPr>
        <b/>
        <u val="single"/>
        <vertAlign val="superscript"/>
        <sz val="9"/>
        <color rgb="FF632523"/>
        <rFont val="Calibri"/>
        <family val="2"/>
        <scheme val="minor"/>
      </rPr>
      <t xml:space="preserve">3 </t>
    </r>
    <r>
      <rPr>
        <b/>
        <sz val="9"/>
        <color rgb="FF632523"/>
        <rFont val="Calibri"/>
        <family val="2"/>
        <scheme val="minor"/>
      </rPr>
      <t xml:space="preserve"> Year</t>
    </r>
  </si>
  <si>
    <r>
      <t>§</t>
    </r>
    <r>
      <rPr>
        <sz val="9"/>
        <color rgb="FF632523"/>
        <rFont val="Calibri"/>
        <family val="2"/>
        <scheme val="minor"/>
      </rPr>
      <t xml:space="preserve">Subproject (1.4) </t>
    </r>
  </si>
  <si>
    <r>
      <t xml:space="preserve">0 </t>
    </r>
    <r>
      <rPr>
        <b/>
        <u val="single"/>
        <sz val="9"/>
        <color rgb="FF632523"/>
        <rFont val="Calibri"/>
        <family val="2"/>
        <scheme val="minor"/>
      </rPr>
      <t>m</t>
    </r>
    <r>
      <rPr>
        <b/>
        <u val="single"/>
        <vertAlign val="superscript"/>
        <sz val="9"/>
        <color rgb="FF632523"/>
        <rFont val="Calibri"/>
        <family val="2"/>
        <scheme val="minor"/>
      </rPr>
      <t>3</t>
    </r>
    <r>
      <rPr>
        <b/>
        <sz val="9"/>
        <color rgb="FF632523"/>
        <rFont val="Calibri"/>
        <family val="2"/>
        <scheme val="minor"/>
      </rPr>
      <t xml:space="preserve"> Y</t>
    </r>
    <r>
      <rPr>
        <sz val="9"/>
        <color rgb="FF632523"/>
        <rFont val="Calibri"/>
        <family val="2"/>
        <scheme val="minor"/>
      </rPr>
      <t xml:space="preserve"> </t>
    </r>
  </si>
  <si>
    <r>
      <t>§</t>
    </r>
    <r>
      <rPr>
        <sz val="9"/>
        <color rgb="FF632523"/>
        <rFont val="Calibri"/>
        <family val="2"/>
        <scheme val="minor"/>
      </rPr>
      <t>Total</t>
    </r>
    <r>
      <rPr>
        <b/>
        <i/>
        <u val="single"/>
        <sz val="9"/>
        <color rgb="FF632523"/>
        <rFont val="Calibri"/>
        <family val="2"/>
        <scheme val="minor"/>
      </rPr>
      <t xml:space="preserve"> baseline for all projects </t>
    </r>
  </si>
  <si>
    <t xml:space="preserve">18,022,000 CM </t>
  </si>
  <si>
    <r>
      <t>219,000</t>
    </r>
    <r>
      <rPr>
        <sz val="9"/>
        <color rgb="FF632523"/>
        <rFont val="Calibri"/>
        <family val="2"/>
        <scheme val="minor"/>
      </rPr>
      <t xml:space="preserve"> </t>
    </r>
    <r>
      <rPr>
        <b/>
        <u val="single"/>
        <sz val="9"/>
        <color rgb="FF632523"/>
        <rFont val="Calibri"/>
        <family val="2"/>
        <scheme val="minor"/>
      </rPr>
      <t>m</t>
    </r>
    <r>
      <rPr>
        <b/>
        <u val="single"/>
        <vertAlign val="superscript"/>
        <sz val="9"/>
        <color rgb="FF632523"/>
        <rFont val="Calibri"/>
        <family val="2"/>
        <scheme val="minor"/>
      </rPr>
      <t>3</t>
    </r>
    <r>
      <rPr>
        <b/>
        <u val="single"/>
        <sz val="9"/>
        <color rgb="FF632523"/>
        <rFont val="Calibri"/>
        <family val="2"/>
        <scheme val="minor"/>
      </rPr>
      <t>Y</t>
    </r>
    <r>
      <rPr>
        <sz val="9"/>
        <color rgb="FF632523"/>
        <rFont val="Calibri"/>
        <family val="2"/>
        <scheme val="minor"/>
      </rPr>
      <t xml:space="preserve"> </t>
    </r>
  </si>
  <si>
    <r>
      <t>§</t>
    </r>
    <r>
      <rPr>
        <b/>
        <i/>
        <u val="single"/>
        <sz val="9"/>
        <color rgb="FF632523"/>
        <rFont val="Calibri"/>
        <family val="2"/>
        <scheme val="minor"/>
      </rPr>
      <t xml:space="preserve">Total baseline for all projects </t>
    </r>
  </si>
  <si>
    <r>
      <t xml:space="preserve">20,188,200 </t>
    </r>
    <r>
      <rPr>
        <b/>
        <u val="single"/>
        <sz val="9"/>
        <color rgb="FF632523"/>
        <rFont val="Calibri"/>
        <family val="2"/>
        <scheme val="minor"/>
      </rPr>
      <t>m</t>
    </r>
    <r>
      <rPr>
        <b/>
        <u val="single"/>
        <vertAlign val="superscript"/>
        <sz val="9"/>
        <color rgb="FF632523"/>
        <rFont val="Calibri"/>
        <family val="2"/>
        <scheme val="minor"/>
      </rPr>
      <t>3</t>
    </r>
    <r>
      <rPr>
        <b/>
        <u val="single"/>
        <sz val="9"/>
        <color rgb="FF632523"/>
        <rFont val="Calibri"/>
        <family val="2"/>
        <scheme val="minor"/>
      </rPr>
      <t>Y</t>
    </r>
    <r>
      <rPr>
        <sz val="9"/>
        <color rgb="FF632523"/>
        <rFont val="Calibri"/>
        <family val="2"/>
        <scheme val="minor"/>
      </rPr>
      <t xml:space="preserve"> </t>
    </r>
  </si>
  <si>
    <r>
      <t>§</t>
    </r>
    <r>
      <rPr>
        <sz val="9"/>
        <color rgb="FF632523"/>
        <rFont val="Calibri"/>
        <family val="2"/>
        <scheme val="minor"/>
      </rPr>
      <t xml:space="preserve">Subproject (1.4) </t>
    </r>
    <r>
      <rPr>
        <b/>
        <sz val="9"/>
        <color rgb="FF632523"/>
        <rFont val="Calibri"/>
        <family val="2"/>
        <scheme val="minor"/>
      </rPr>
      <t xml:space="preserve">438,000 </t>
    </r>
    <r>
      <rPr>
        <b/>
        <u val="single"/>
        <sz val="9"/>
        <color rgb="FF632523"/>
        <rFont val="Calibri"/>
        <family val="2"/>
        <scheme val="minor"/>
      </rPr>
      <t>m</t>
    </r>
    <r>
      <rPr>
        <b/>
        <u val="single"/>
        <vertAlign val="superscript"/>
        <sz val="9"/>
        <color rgb="FF632523"/>
        <rFont val="Calibri"/>
        <family val="2"/>
        <scheme val="minor"/>
      </rPr>
      <t xml:space="preserve">3 </t>
    </r>
    <r>
      <rPr>
        <b/>
        <sz val="9"/>
        <color rgb="FF632523"/>
        <rFont val="Calibri"/>
        <family val="2"/>
        <scheme val="minor"/>
      </rPr>
      <t xml:space="preserve"> Year</t>
    </r>
  </si>
  <si>
    <r>
      <t>§</t>
    </r>
    <r>
      <rPr>
        <b/>
        <i/>
        <u val="single"/>
        <sz val="9"/>
        <color rgb="FF632523"/>
        <rFont val="Calibri"/>
        <family val="2"/>
        <scheme val="minor"/>
      </rPr>
      <t>Total target for all projects 22,193,200  m</t>
    </r>
    <r>
      <rPr>
        <b/>
        <i/>
        <u val="single"/>
        <vertAlign val="superscript"/>
        <sz val="9"/>
        <color rgb="FF632523"/>
        <rFont val="Calibri"/>
        <family val="2"/>
        <scheme val="minor"/>
      </rPr>
      <t>3</t>
    </r>
    <r>
      <rPr>
        <b/>
        <i/>
        <u val="single"/>
        <sz val="9"/>
        <color rgb="FF632523"/>
        <rFont val="Calibri"/>
        <family val="2"/>
        <scheme val="minor"/>
      </rPr>
      <t>/yr)</t>
    </r>
  </si>
  <si>
    <r>
      <t xml:space="preserve">Output (2): </t>
    </r>
    <r>
      <rPr>
        <u val="single"/>
        <sz val="9"/>
        <color rgb="FF943634"/>
        <rFont val="Calibri"/>
        <family val="2"/>
      </rPr>
      <t>WUAs trained on safe handling and use of new irrigation water quality (</t>
    </r>
    <r>
      <rPr>
        <b/>
        <u val="single"/>
        <sz val="9"/>
        <color rgb="FF943634"/>
        <rFont val="Calibri"/>
        <family val="2"/>
      </rPr>
      <t>treated wastewater</t>
    </r>
    <r>
      <rPr>
        <u val="single"/>
        <sz val="9"/>
        <color rgb="FF943634"/>
        <rFont val="Calibri"/>
        <family val="2"/>
      </rPr>
      <t xml:space="preserve"> in agriculture)</t>
    </r>
    <r>
      <rPr>
        <b/>
        <u val="single"/>
        <sz val="9"/>
        <color rgb="FF943634"/>
        <rFont val="Calibri"/>
        <family val="2"/>
      </rPr>
      <t xml:space="preserve"> </t>
    </r>
  </si>
  <si>
    <r>
      <t>§</t>
    </r>
    <r>
      <rPr>
        <sz val="7"/>
        <color rgb="FF632523"/>
        <rFont val="Times New Roman"/>
        <family val="1"/>
      </rPr>
      <t xml:space="preserve"> </t>
    </r>
    <r>
      <rPr>
        <sz val="9"/>
        <rFont val="Calibri"/>
        <family val="2"/>
      </rPr>
      <t># of WUAs trained</t>
    </r>
  </si>
  <si>
    <r>
      <t>§</t>
    </r>
    <r>
      <rPr>
        <sz val="7"/>
        <color rgb="FF632523"/>
        <rFont val="Times New Roman"/>
        <family val="1"/>
      </rPr>
      <t xml:space="preserve"> </t>
    </r>
    <r>
      <rPr>
        <sz val="9"/>
        <rFont val="Calibri"/>
        <family val="2"/>
      </rPr>
      <t>Sub-projects 1.1, 1.2, 1.3, 1.4</t>
    </r>
  </si>
  <si>
    <t xml:space="preserve">0 trained  WUAs): </t>
  </si>
  <si>
    <r>
      <t>25 trained  WUAs</t>
    </r>
    <r>
      <rPr>
        <sz val="9"/>
        <rFont val="Calibri"/>
        <family val="2"/>
      </rPr>
      <t xml:space="preserve"> </t>
    </r>
  </si>
  <si>
    <r>
      <t>49 Total trained  WUAs</t>
    </r>
    <r>
      <rPr>
        <sz val="9"/>
        <rFont val="Calibri"/>
        <family val="2"/>
      </rPr>
      <t xml:space="preserve">): 1 at Wadi Mousa &amp; 48 at Jordan Valley </t>
    </r>
    <r>
      <rPr>
        <sz val="8"/>
        <rFont val="Calibri"/>
        <family val="2"/>
      </rPr>
      <t>(Average family size is 6; 2-3 females and 3-4 males (3840 persons; 3187 males; 653 females)</t>
    </r>
  </si>
  <si>
    <r>
      <t xml:space="preserve">Output (3) </t>
    </r>
    <r>
      <rPr>
        <u val="single"/>
        <sz val="9"/>
        <color rgb="FF943634"/>
        <rFont val="Calibri"/>
        <family val="2"/>
      </rPr>
      <t xml:space="preserve">Increased family </t>
    </r>
    <r>
      <rPr>
        <b/>
        <u val="single"/>
        <sz val="9"/>
        <color rgb="FF943634"/>
        <rFont val="Calibri"/>
        <family val="2"/>
      </rPr>
      <t>income</t>
    </r>
    <r>
      <rPr>
        <u val="single"/>
        <sz val="9"/>
        <color rgb="FF943634"/>
        <rFont val="Calibri"/>
        <family val="2"/>
      </rPr>
      <t xml:space="preserve"> of vulnerable groups as a result of enhanced </t>
    </r>
    <r>
      <rPr>
        <b/>
        <u val="single"/>
        <sz val="9"/>
        <color rgb="FF943634"/>
        <rFont val="Calibri"/>
        <family val="2"/>
      </rPr>
      <t>crop production</t>
    </r>
    <r>
      <rPr>
        <u val="single"/>
        <sz val="9"/>
        <color rgb="FF943634"/>
        <rFont val="Calibri"/>
        <family val="2"/>
      </rPr>
      <t xml:space="preserve"> through augmenting irrigation water supply with treated </t>
    </r>
    <r>
      <rPr>
        <b/>
        <u val="single"/>
        <sz val="9"/>
        <color rgb="FF943634"/>
        <rFont val="Calibri"/>
        <family val="2"/>
      </rPr>
      <t>wastewater</t>
    </r>
  </si>
  <si>
    <t xml:space="preserve">Indicator no. 1: </t>
  </si>
  <si>
    <r>
      <t>§</t>
    </r>
    <r>
      <rPr>
        <sz val="7"/>
        <color rgb="FF632523"/>
        <rFont val="Times New Roman"/>
        <family val="1"/>
      </rPr>
      <t xml:space="preserve"> </t>
    </r>
    <r>
      <rPr>
        <sz val="9"/>
        <rFont val="Calibri"/>
        <family val="2"/>
      </rPr>
      <t xml:space="preserve">Increased income </t>
    </r>
  </si>
  <si>
    <r>
      <t>§</t>
    </r>
    <r>
      <rPr>
        <sz val="9"/>
        <color rgb="FF632523"/>
        <rFont val="Calibri"/>
        <family val="2"/>
        <scheme val="minor"/>
      </rPr>
      <t xml:space="preserve">Subproject (1.1) $398/household/month </t>
    </r>
  </si>
  <si>
    <r>
      <t>§</t>
    </r>
    <r>
      <rPr>
        <sz val="9"/>
        <color rgb="FF632523"/>
        <rFont val="Calibri"/>
        <family val="2"/>
        <scheme val="minor"/>
      </rPr>
      <t xml:space="preserve">Subproject (1.1) </t>
    </r>
    <r>
      <rPr>
        <b/>
        <sz val="9"/>
        <color rgb="FF632523"/>
        <rFont val="Calibri"/>
        <family val="2"/>
        <scheme val="minor"/>
      </rPr>
      <t>$602/household</t>
    </r>
  </si>
  <si>
    <r>
      <t>/month</t>
    </r>
    <r>
      <rPr>
        <sz val="9"/>
        <color rgb="FF632523"/>
        <rFont val="Calibri"/>
        <family val="2"/>
        <scheme val="minor"/>
      </rPr>
      <t xml:space="preserve"> </t>
    </r>
  </si>
  <si>
    <r>
      <t>§</t>
    </r>
    <r>
      <rPr>
        <sz val="9"/>
        <color rgb="FF632523"/>
        <rFont val="Calibri"/>
        <family val="2"/>
        <scheme val="minor"/>
      </rPr>
      <t xml:space="preserve">Subproject (1.1) </t>
    </r>
    <r>
      <rPr>
        <b/>
        <sz val="9"/>
        <color rgb="FF632523"/>
        <rFont val="Calibri"/>
        <family val="2"/>
        <scheme val="minor"/>
      </rPr>
      <t>$806/household</t>
    </r>
  </si>
  <si>
    <r>
      <t>Outcome 2</t>
    </r>
    <r>
      <rPr>
        <i/>
        <sz val="9"/>
        <color rgb="FF000000"/>
        <rFont val="Calibri"/>
        <family val="2"/>
      </rPr>
      <t>:</t>
    </r>
    <r>
      <rPr>
        <sz val="9"/>
        <color rgb="FF00B0F0"/>
        <rFont val="Calibri"/>
        <family val="2"/>
      </rPr>
      <t xml:space="preserve"> </t>
    </r>
    <r>
      <rPr>
        <sz val="9"/>
        <rFont val="Calibri"/>
        <family val="2"/>
      </rPr>
      <t xml:space="preserve">Diversified and strengthened livelihood &amp; sources of </t>
    </r>
    <r>
      <rPr>
        <b/>
        <u val="single"/>
        <sz val="9"/>
        <color rgb="FF943634"/>
        <rFont val="Calibri"/>
        <family val="2"/>
      </rPr>
      <t>income</t>
    </r>
    <r>
      <rPr>
        <sz val="9"/>
        <rFont val="Calibri"/>
        <family val="2"/>
      </rPr>
      <t xml:space="preserve"> for vulnerable people in targeted areas (and living </t>
    </r>
    <r>
      <rPr>
        <u val="single"/>
        <sz val="9"/>
        <rFont val="Calibri"/>
        <family val="2"/>
      </rPr>
      <t>standards</t>
    </r>
    <r>
      <rPr>
        <sz val="9"/>
        <rFont val="Calibri"/>
        <family val="2"/>
      </rPr>
      <t xml:space="preserve"> of targeted communities in poverty pockets raised, crops productivity increased)</t>
    </r>
  </si>
  <si>
    <r>
      <t>§</t>
    </r>
    <r>
      <rPr>
        <sz val="9"/>
        <color rgb="FF632523"/>
        <rFont val="Calibri"/>
        <family val="2"/>
        <scheme val="minor"/>
      </rPr>
      <t xml:space="preserve">Subproject (1.2) $170/household/month </t>
    </r>
  </si>
  <si>
    <r>
      <t>§</t>
    </r>
    <r>
      <rPr>
        <sz val="9"/>
        <color rgb="FF632523"/>
        <rFont val="Calibri"/>
        <family val="2"/>
        <scheme val="minor"/>
      </rPr>
      <t xml:space="preserve">Subproject (1.2) </t>
    </r>
    <r>
      <rPr>
        <b/>
        <sz val="9"/>
        <color rgb="FF632523"/>
        <rFont val="Calibri"/>
        <family val="2"/>
        <scheme val="minor"/>
      </rPr>
      <t>$250/household</t>
    </r>
  </si>
  <si>
    <r>
      <t>§</t>
    </r>
    <r>
      <rPr>
        <sz val="9"/>
        <color rgb="FF632523"/>
        <rFont val="Calibri"/>
        <family val="2"/>
        <scheme val="minor"/>
      </rPr>
      <t xml:space="preserve">Subproject (1.2) </t>
    </r>
    <r>
      <rPr>
        <b/>
        <sz val="9"/>
        <color rgb="FF632523"/>
        <rFont val="Calibri"/>
        <family val="2"/>
        <scheme val="minor"/>
      </rPr>
      <t>$330/household</t>
    </r>
  </si>
  <si>
    <r>
      <t>§</t>
    </r>
    <r>
      <rPr>
        <sz val="9"/>
        <color rgb="FF632523"/>
        <rFont val="Calibri"/>
        <family val="2"/>
        <scheme val="minor"/>
      </rPr>
      <t>Subproject (1.3) $0/household</t>
    </r>
  </si>
  <si>
    <t>/month</t>
  </si>
  <si>
    <r>
      <t>§</t>
    </r>
    <r>
      <rPr>
        <sz val="9"/>
        <color rgb="FF632523"/>
        <rFont val="Calibri"/>
        <family val="2"/>
        <scheme val="minor"/>
      </rPr>
      <t xml:space="preserve">Subproject (1.3) </t>
    </r>
    <r>
      <rPr>
        <b/>
        <sz val="9"/>
        <color rgb="FF632523"/>
        <rFont val="Calibri"/>
        <family val="2"/>
        <scheme val="minor"/>
      </rPr>
      <t>$150/household/month</t>
    </r>
  </si>
  <si>
    <r>
      <t>§</t>
    </r>
    <r>
      <rPr>
        <sz val="9"/>
        <color rgb="FF632523"/>
        <rFont val="Calibri"/>
        <family val="2"/>
        <scheme val="minor"/>
      </rPr>
      <t xml:space="preserve">Subproject (1.3) </t>
    </r>
    <r>
      <rPr>
        <b/>
        <sz val="9"/>
        <color rgb="FF632523"/>
        <rFont val="Calibri"/>
        <family val="2"/>
        <scheme val="minor"/>
      </rPr>
      <t>$300/household</t>
    </r>
  </si>
  <si>
    <r>
      <t>§</t>
    </r>
    <r>
      <rPr>
        <sz val="9"/>
        <color rgb="FF632523"/>
        <rFont val="Calibri"/>
        <family val="2"/>
        <scheme val="minor"/>
      </rPr>
      <t>Subproject (1.4) $0/household</t>
    </r>
  </si>
  <si>
    <r>
      <t>§</t>
    </r>
    <r>
      <rPr>
        <sz val="9"/>
        <color rgb="FF632523"/>
        <rFont val="Calibri"/>
        <family val="2"/>
        <scheme val="minor"/>
      </rPr>
      <t xml:space="preserve">Subproject (1.4) </t>
    </r>
    <r>
      <rPr>
        <b/>
        <sz val="9"/>
        <color rgb="FF632523"/>
        <rFont val="Calibri"/>
        <family val="2"/>
        <scheme val="minor"/>
      </rPr>
      <t>$150/household</t>
    </r>
  </si>
  <si>
    <r>
      <t>§</t>
    </r>
    <r>
      <rPr>
        <sz val="9"/>
        <color rgb="FF632523"/>
        <rFont val="Calibri"/>
        <family val="2"/>
        <scheme val="minor"/>
      </rPr>
      <t xml:space="preserve">Subproject (1.4) </t>
    </r>
    <r>
      <rPr>
        <b/>
        <sz val="9"/>
        <color rgb="FF632523"/>
        <rFont val="Calibri"/>
        <family val="2"/>
        <scheme val="minor"/>
      </rPr>
      <t>$300/household</t>
    </r>
  </si>
  <si>
    <t>Indicator no. 2:</t>
  </si>
  <si>
    <r>
      <t>§</t>
    </r>
    <r>
      <rPr>
        <sz val="7"/>
        <color rgb="FF632523"/>
        <rFont val="Times New Roman"/>
        <family val="1"/>
      </rPr>
      <t xml:space="preserve"> </t>
    </r>
    <r>
      <rPr>
        <sz val="9"/>
        <rFont val="Calibri"/>
        <family val="2"/>
      </rPr>
      <t xml:space="preserve"> Number of beneficiaries/families</t>
    </r>
  </si>
  <si>
    <r>
      <t>§</t>
    </r>
    <r>
      <rPr>
        <sz val="9"/>
        <color rgb="FF632523"/>
        <rFont val="Calibri"/>
        <family val="2"/>
        <scheme val="minor"/>
      </rPr>
      <t xml:space="preserve"> Subproject (1.1) 40 families</t>
    </r>
  </si>
  <si>
    <r>
      <t>§</t>
    </r>
    <r>
      <rPr>
        <sz val="9"/>
        <color rgb="FF632523"/>
        <rFont val="Calibri"/>
        <family val="2"/>
        <scheme val="minor"/>
      </rPr>
      <t xml:space="preserve"> Subproject (1.1) </t>
    </r>
    <r>
      <rPr>
        <b/>
        <sz val="9"/>
        <color rgb="FF632523"/>
        <rFont val="Calibri"/>
        <family val="2"/>
        <scheme val="minor"/>
      </rPr>
      <t>55 families</t>
    </r>
  </si>
  <si>
    <r>
      <t>§</t>
    </r>
    <r>
      <rPr>
        <sz val="9"/>
        <color rgb="FF632523"/>
        <rFont val="Calibri"/>
        <family val="2"/>
        <scheme val="minor"/>
      </rPr>
      <t xml:space="preserve"> Subproject (1.1) </t>
    </r>
  </si>
  <si>
    <t>70 families</t>
  </si>
  <si>
    <r>
      <t>§</t>
    </r>
    <r>
      <rPr>
        <sz val="9"/>
        <color rgb="FF632523"/>
        <rFont val="Calibri"/>
        <family val="2"/>
        <scheme val="minor"/>
      </rPr>
      <t>Subproject (1.2) 16 families</t>
    </r>
  </si>
  <si>
    <r>
      <t>§</t>
    </r>
    <r>
      <rPr>
        <sz val="9"/>
        <color rgb="FF632523"/>
        <rFont val="Calibri"/>
        <family val="2"/>
        <scheme val="minor"/>
      </rPr>
      <t xml:space="preserve">Subproject (1.2) </t>
    </r>
  </si>
  <si>
    <t>23 families</t>
  </si>
  <si>
    <t>30 families</t>
  </si>
  <si>
    <r>
      <t>§</t>
    </r>
    <r>
      <rPr>
        <sz val="9"/>
        <color rgb="FF632523"/>
        <rFont val="Calibri"/>
        <family val="2"/>
        <scheme val="minor"/>
      </rPr>
      <t>Subproject (1.3) 0 families</t>
    </r>
  </si>
  <si>
    <r>
      <t>§</t>
    </r>
    <r>
      <rPr>
        <sz val="9"/>
        <color rgb="FF632523"/>
        <rFont val="Calibri"/>
        <family val="2"/>
        <scheme val="minor"/>
      </rPr>
      <t xml:space="preserve">Subproject (1.3) </t>
    </r>
  </si>
  <si>
    <t>35 families</t>
  </si>
  <si>
    <r>
      <t>§</t>
    </r>
    <r>
      <rPr>
        <sz val="9"/>
        <color rgb="FF632523"/>
        <rFont val="Calibri"/>
        <family val="2"/>
        <scheme val="minor"/>
      </rPr>
      <t>Subproject (1.4) 0 families</t>
    </r>
  </si>
  <si>
    <t>(Total 148 family (average family size 6: 960 males; 480 females)</t>
  </si>
  <si>
    <r>
      <t>(</t>
    </r>
    <r>
      <rPr>
        <b/>
        <sz val="9"/>
        <color rgb="FF632523"/>
        <rFont val="Calibri"/>
        <family val="2"/>
        <scheme val="minor"/>
      </rPr>
      <t>Total 240 family</t>
    </r>
    <r>
      <rPr>
        <sz val="9"/>
        <color rgb="FF632523"/>
        <rFont val="Calibri"/>
        <family val="2"/>
        <scheme val="minor"/>
      </rPr>
      <t xml:space="preserve"> (average family size 6: 960 males; 480 females)</t>
    </r>
  </si>
  <si>
    <r>
      <t>Sub-component B:</t>
    </r>
    <r>
      <rPr>
        <b/>
        <sz val="9"/>
        <color theme="1"/>
        <rFont val="Calibri"/>
        <family val="2"/>
        <scheme val="minor"/>
      </rPr>
      <t xml:space="preserve"> </t>
    </r>
    <r>
      <rPr>
        <sz val="9"/>
        <color theme="1"/>
        <rFont val="Calibri"/>
        <family val="2"/>
        <scheme val="minor"/>
      </rPr>
      <t xml:space="preserve">Climate change adaptation of Agricultural Sector through </t>
    </r>
    <r>
      <rPr>
        <b/>
        <u val="single"/>
        <sz val="9"/>
        <color rgb="FF365F91"/>
        <rFont val="Calibri"/>
        <family val="2"/>
        <scheme val="minor"/>
      </rPr>
      <t>rainwater harvesting</t>
    </r>
    <r>
      <rPr>
        <b/>
        <i/>
        <u val="single"/>
        <sz val="9"/>
        <color theme="1"/>
        <rFont val="Calibri"/>
        <family val="2"/>
        <scheme val="minor"/>
      </rPr>
      <t xml:space="preserve"> </t>
    </r>
    <r>
      <rPr>
        <i/>
        <sz val="9"/>
        <color theme="1"/>
        <rFont val="Calibri"/>
        <family val="2"/>
        <scheme val="minor"/>
      </rPr>
      <t xml:space="preserve">&amp; </t>
    </r>
    <r>
      <rPr>
        <b/>
        <i/>
        <u val="single"/>
        <sz val="9"/>
        <color rgb="FF00B050"/>
        <rFont val="Calibri"/>
        <family val="2"/>
        <scheme val="minor"/>
      </rPr>
      <t>Permaculture</t>
    </r>
    <r>
      <rPr>
        <i/>
        <sz val="9"/>
        <color theme="1"/>
        <rFont val="Calibri"/>
        <family val="2"/>
        <scheme val="minor"/>
      </rPr>
      <t xml:space="preserve">, (subprojects 1.5 and 1.6) </t>
    </r>
    <r>
      <rPr>
        <b/>
        <sz val="9"/>
        <color theme="1"/>
        <rFont val="Calibri"/>
        <family val="2"/>
        <scheme val="minor"/>
      </rPr>
      <t xml:space="preserve">Objectives </t>
    </r>
    <r>
      <rPr>
        <sz val="9"/>
        <color theme="1"/>
        <rFont val="Calibri"/>
        <family val="2"/>
        <scheme val="minor"/>
      </rPr>
      <t>of Sub-component B:</t>
    </r>
  </si>
  <si>
    <t>Building Resilient Food</t>
  </si>
  <si>
    <r>
      <t>Permaculture</t>
    </r>
    <r>
      <rPr>
        <sz val="9"/>
        <color theme="1"/>
        <rFont val="Calibri"/>
        <family val="2"/>
        <scheme val="minor"/>
      </rPr>
      <t xml:space="preserve"> Design</t>
    </r>
  </si>
  <si>
    <r>
      <t>v</t>
    </r>
    <r>
      <rPr>
        <sz val="7"/>
        <color theme="1"/>
        <rFont val="Times New Roman"/>
        <family val="1"/>
      </rPr>
      <t xml:space="preserve"> </t>
    </r>
    <r>
      <rPr>
        <i/>
        <sz val="9"/>
        <color theme="1"/>
        <rFont val="Calibri"/>
        <family val="2"/>
        <scheme val="minor"/>
      </rPr>
      <t>To implement low-cost, low-technology yet sustainable and practical water collection and reuse programs for rural community livelihoods).</t>
    </r>
  </si>
  <si>
    <r>
      <t>v</t>
    </r>
    <r>
      <rPr>
        <sz val="7"/>
        <color theme="1"/>
        <rFont val="Times New Roman"/>
        <family val="1"/>
      </rPr>
      <t xml:space="preserve"> </t>
    </r>
    <r>
      <rPr>
        <i/>
        <sz val="9"/>
        <color theme="1"/>
        <rFont val="Calibri"/>
        <family val="2"/>
        <scheme val="minor"/>
      </rPr>
      <t>Enhance water distribution services and increase irrigation network efficiency.</t>
    </r>
  </si>
  <si>
    <r>
      <t>v</t>
    </r>
    <r>
      <rPr>
        <sz val="7"/>
        <color theme="1"/>
        <rFont val="Times New Roman"/>
        <family val="1"/>
      </rPr>
      <t xml:space="preserve"> </t>
    </r>
    <r>
      <rPr>
        <i/>
        <sz val="9"/>
        <color theme="1"/>
        <rFont val="Calibri"/>
        <family val="2"/>
        <scheme val="minor"/>
      </rPr>
      <t>Assessing the vulnerability of vulnerable communities and ecosystems and planning food security and programs</t>
    </r>
  </si>
  <si>
    <r>
      <t xml:space="preserve">Output (4): Harvesting rain water </t>
    </r>
    <r>
      <rPr>
        <u val="single"/>
        <sz val="9"/>
        <color rgb="FF365F91"/>
        <rFont val="Calibri"/>
        <family val="2"/>
      </rPr>
      <t>through construction of earthen check dams</t>
    </r>
  </si>
  <si>
    <r>
      <t>(Rainwater harvested for</t>
    </r>
    <r>
      <rPr>
        <b/>
        <u val="single"/>
        <sz val="9"/>
        <color rgb="FF365F91"/>
        <rFont val="Calibri"/>
        <family val="2"/>
        <scheme val="minor"/>
      </rPr>
      <t xml:space="preserve"> </t>
    </r>
    <r>
      <rPr>
        <u val="single"/>
        <sz val="9"/>
        <color rgb="FF365F91"/>
        <rFont val="Calibri"/>
        <family val="2"/>
        <scheme val="minor"/>
      </rPr>
      <t>poverty pockets (Southern JV) and local community groups.</t>
    </r>
  </si>
  <si>
    <r>
      <t>§</t>
    </r>
    <r>
      <rPr>
        <sz val="7"/>
        <color rgb="FF0070C0"/>
        <rFont val="Times New Roman"/>
        <family val="1"/>
      </rPr>
      <t xml:space="preserve"> </t>
    </r>
    <r>
      <rPr>
        <sz val="9"/>
        <color rgb="FF0070C0"/>
        <rFont val="Calibri"/>
        <family val="2"/>
      </rPr>
      <t xml:space="preserve">Total quantity of rain water harvested (m3) </t>
    </r>
  </si>
  <si>
    <r>
      <t>§</t>
    </r>
    <r>
      <rPr>
        <sz val="7"/>
        <color rgb="FF0070C0"/>
        <rFont val="Times New Roman"/>
        <family val="1"/>
      </rPr>
      <t xml:space="preserve"> </t>
    </r>
    <r>
      <rPr>
        <sz val="9"/>
        <color rgb="FF0070C0"/>
        <rFont val="Calibri"/>
        <family val="2"/>
      </rPr>
      <t>Subproject (1.5) 0</t>
    </r>
  </si>
  <si>
    <r>
      <t>§</t>
    </r>
    <r>
      <rPr>
        <sz val="7"/>
        <color rgb="FF0070C0"/>
        <rFont val="Times New Roman"/>
        <family val="1"/>
      </rPr>
      <t xml:space="preserve"> </t>
    </r>
    <r>
      <rPr>
        <sz val="9"/>
        <color rgb="FF0070C0"/>
        <rFont val="Calibri"/>
        <family val="2"/>
      </rPr>
      <t xml:space="preserve">Subproject (1.5) </t>
    </r>
    <r>
      <rPr>
        <b/>
        <sz val="9"/>
        <color rgb="FF0070C0"/>
        <rFont val="Calibri"/>
        <family val="2"/>
      </rPr>
      <t>150,000 m3/year</t>
    </r>
  </si>
  <si>
    <r>
      <t>§</t>
    </r>
    <r>
      <rPr>
        <sz val="7"/>
        <color rgb="FF0070C0"/>
        <rFont val="Times New Roman"/>
        <family val="1"/>
      </rPr>
      <t xml:space="preserve"> </t>
    </r>
    <r>
      <rPr>
        <sz val="9"/>
        <color rgb="FF0070C0"/>
        <rFont val="Calibri"/>
        <family val="2"/>
      </rPr>
      <t xml:space="preserve">Subproject (1.5) </t>
    </r>
    <r>
      <rPr>
        <b/>
        <sz val="9"/>
        <color rgb="FF0070C0"/>
        <rFont val="Calibri"/>
        <family val="2"/>
      </rPr>
      <t>300,000 m3/year</t>
    </r>
    <r>
      <rPr>
        <sz val="9"/>
        <color rgb="FF0070C0"/>
        <rFont val="Calibri"/>
        <family val="2"/>
      </rPr>
      <t xml:space="preserve"> </t>
    </r>
  </si>
  <si>
    <r>
      <t>Outcome 3:</t>
    </r>
    <r>
      <rPr>
        <sz val="9"/>
        <color theme="1"/>
        <rFont val="Calibri"/>
        <family val="2"/>
        <scheme val="minor"/>
      </rPr>
      <t xml:space="preserve"> Increased water availability and efficient use through </t>
    </r>
    <r>
      <rPr>
        <b/>
        <u val="single"/>
        <sz val="9"/>
        <color rgb="FF558ED5"/>
        <rFont val="Calibri"/>
        <family val="2"/>
        <scheme val="minor"/>
      </rPr>
      <t>rainwater harvesting</t>
    </r>
  </si>
  <si>
    <r>
      <t>Output (5):</t>
    </r>
    <r>
      <rPr>
        <b/>
        <i/>
        <u val="single"/>
        <sz val="9"/>
        <color rgb="FF00B050"/>
        <rFont val="Calibri"/>
        <family val="2"/>
      </rPr>
      <t xml:space="preserve"> </t>
    </r>
    <r>
      <rPr>
        <u val="single"/>
        <sz val="9"/>
        <color rgb="FF00B050"/>
        <rFont val="Calibri"/>
        <family val="2"/>
      </rPr>
      <t xml:space="preserve">Improving community awareness and preparedness to climate change through involving farmers in </t>
    </r>
    <r>
      <rPr>
        <b/>
        <u val="single"/>
        <sz val="9"/>
        <color rgb="FF00B050"/>
        <rFont val="Calibri"/>
        <family val="2"/>
      </rPr>
      <t>permaculture</t>
    </r>
    <r>
      <rPr>
        <u val="single"/>
        <sz val="9"/>
        <color rgb="FF00B050"/>
        <rFont val="Calibri"/>
        <family val="2"/>
      </rPr>
      <t xml:space="preserve">  techniques and providing  healthy and fresh (organic) vegetables through sustainable use of soil, water, plants and animals by designing (Permaculture) projects in the Jordan Valley.</t>
    </r>
    <r>
      <rPr>
        <i/>
        <u val="single"/>
        <sz val="9"/>
        <color rgb="FF00B050"/>
        <rFont val="Calibri"/>
        <family val="2"/>
      </rPr>
      <t xml:space="preserve"> </t>
    </r>
  </si>
  <si>
    <r>
      <t>§</t>
    </r>
    <r>
      <rPr>
        <sz val="7"/>
        <color rgb="FF00B050"/>
        <rFont val="Times New Roman"/>
        <family val="1"/>
      </rPr>
      <t xml:space="preserve"> </t>
    </r>
    <r>
      <rPr>
        <sz val="9"/>
        <color rgb="FF00B050"/>
        <rFont val="Calibri"/>
        <family val="2"/>
      </rPr>
      <t xml:space="preserve">Natural Assets Protected or Rehabilitated (Number of farms applying permaculture as a climate change adaptive capacity. </t>
    </r>
  </si>
  <si>
    <r>
      <t>§</t>
    </r>
    <r>
      <rPr>
        <sz val="7"/>
        <color rgb="FF00B050"/>
        <rFont val="Times New Roman"/>
        <family val="1"/>
      </rPr>
      <t xml:space="preserve"> </t>
    </r>
    <r>
      <rPr>
        <sz val="9"/>
        <color rgb="FF00B050"/>
        <rFont val="Calibri"/>
        <family val="2"/>
      </rPr>
      <t>(Sub-project 1.6)</t>
    </r>
  </si>
  <si>
    <t>0 (or 2 Permaculture Farms in Ardah and near Dead Sea/Jawasreh)</t>
  </si>
  <si>
    <r>
      <t>§</t>
    </r>
    <r>
      <rPr>
        <sz val="7"/>
        <color rgb="FF00B050"/>
        <rFont val="Times New Roman"/>
        <family val="1"/>
      </rPr>
      <t xml:space="preserve"> </t>
    </r>
    <r>
      <rPr>
        <sz val="9"/>
        <color rgb="FF00B050"/>
        <rFont val="Times New Roman"/>
        <family val="1"/>
      </rPr>
      <t xml:space="preserve"> </t>
    </r>
    <r>
      <rPr>
        <sz val="9"/>
        <color rgb="FF00B050"/>
        <rFont val="Calibri"/>
        <family val="2"/>
      </rPr>
      <t>(Sub-project 1.6)</t>
    </r>
  </si>
  <si>
    <t>5 Farms</t>
  </si>
  <si>
    <r>
      <t>§</t>
    </r>
    <r>
      <rPr>
        <sz val="7"/>
        <color rgb="FF00B050"/>
        <rFont val="Times New Roman"/>
        <family val="1"/>
      </rPr>
      <t xml:space="preserve"> </t>
    </r>
    <r>
      <rPr>
        <sz val="9"/>
        <color rgb="FF00B050"/>
        <rFont val="Calibri"/>
        <family val="2"/>
      </rPr>
      <t xml:space="preserve">(Project document 24 farms???) </t>
    </r>
  </si>
  <si>
    <r>
      <t>§</t>
    </r>
    <r>
      <rPr>
        <sz val="7"/>
        <color rgb="FF00B050"/>
        <rFont val="Times New Roman"/>
        <family val="1"/>
      </rPr>
      <t xml:space="preserve"> </t>
    </r>
    <r>
      <rPr>
        <sz val="9"/>
        <color rgb="FF00B050"/>
        <rFont val="Calibri"/>
        <family val="2"/>
      </rPr>
      <t xml:space="preserve">(Sub-project 1.6): </t>
    </r>
  </si>
  <si>
    <t xml:space="preserve">10 Farms </t>
  </si>
  <si>
    <t xml:space="preserve">(project document 48 farms???) </t>
  </si>
  <si>
    <r>
      <t>Outcome 4:</t>
    </r>
    <r>
      <rPr>
        <sz val="9"/>
        <color theme="1"/>
        <rFont val="Calibri"/>
        <family val="2"/>
        <scheme val="minor"/>
      </rPr>
      <t xml:space="preserve"> </t>
    </r>
    <r>
      <rPr>
        <b/>
        <sz val="9"/>
        <color theme="1"/>
        <rFont val="Calibri"/>
        <family val="2"/>
        <scheme val="minor"/>
      </rPr>
      <t>Increased adaptive capacity within</t>
    </r>
  </si>
  <si>
    <t>relevant</t>
  </si>
  <si>
    <t>development and natural resource</t>
  </si>
  <si>
    <t>sectors</t>
  </si>
  <si>
    <t>Outcome 5 Diversified and</t>
  </si>
  <si>
    <r>
      <t xml:space="preserve">strengthened </t>
    </r>
    <r>
      <rPr>
        <b/>
        <u val="single"/>
        <sz val="9"/>
        <color rgb="FF00B050"/>
        <rFont val="Calibri"/>
        <family val="2"/>
        <scheme val="minor"/>
      </rPr>
      <t>livelihoods</t>
    </r>
  </si>
  <si>
    <r>
      <t xml:space="preserve">and sources of </t>
    </r>
    <r>
      <rPr>
        <b/>
        <u val="single"/>
        <sz val="9"/>
        <color rgb="FF00B050"/>
        <rFont val="Calibri"/>
        <family val="2"/>
        <scheme val="minor"/>
      </rPr>
      <t xml:space="preserve">income </t>
    </r>
    <r>
      <rPr>
        <b/>
        <sz val="9"/>
        <color theme="1"/>
        <rFont val="Calibri"/>
        <family val="2"/>
        <scheme val="minor"/>
      </rPr>
      <t>for</t>
    </r>
  </si>
  <si>
    <r>
      <t>Output (6):</t>
    </r>
    <r>
      <rPr>
        <b/>
        <i/>
        <u val="single"/>
        <sz val="9"/>
        <color rgb="FF00B050"/>
        <rFont val="Calibri"/>
        <family val="2"/>
      </rPr>
      <t xml:space="preserve"> </t>
    </r>
    <r>
      <rPr>
        <u val="single"/>
        <sz val="9"/>
        <color rgb="FF00B050"/>
        <rFont val="Calibri"/>
        <family val="2"/>
      </rPr>
      <t xml:space="preserve">Enhancing </t>
    </r>
    <r>
      <rPr>
        <b/>
        <u val="single"/>
        <sz val="9"/>
        <color rgb="FF00B050"/>
        <rFont val="Calibri"/>
        <family val="2"/>
      </rPr>
      <t xml:space="preserve">livelihood </t>
    </r>
    <r>
      <rPr>
        <u val="single"/>
        <sz val="9"/>
        <color rgb="FF00B050"/>
        <rFont val="Calibri"/>
        <family val="2"/>
      </rPr>
      <t xml:space="preserve">of farming communities through sustainable practices which increase </t>
    </r>
    <r>
      <rPr>
        <b/>
        <u val="single"/>
        <sz val="9"/>
        <color rgb="FF00B050"/>
        <rFont val="Calibri"/>
        <family val="2"/>
      </rPr>
      <t>crops productivity</t>
    </r>
    <r>
      <rPr>
        <b/>
        <i/>
        <u val="single"/>
        <sz val="9"/>
        <color rgb="FF00B050"/>
        <rFont val="Calibri"/>
        <family val="2"/>
      </rPr>
      <t xml:space="preserve"> </t>
    </r>
  </si>
  <si>
    <t>Indicator no. 1:</t>
  </si>
  <si>
    <r>
      <t>§</t>
    </r>
    <r>
      <rPr>
        <sz val="7"/>
        <color rgb="FF00B050"/>
        <rFont val="Times New Roman"/>
        <family val="1"/>
      </rPr>
      <t xml:space="preserve"> </t>
    </r>
    <r>
      <rPr>
        <sz val="9"/>
        <color rgb="FF00B050"/>
        <rFont val="Calibri"/>
        <family val="2"/>
      </rPr>
      <t>Number of beneficiaries/families</t>
    </r>
  </si>
  <si>
    <r>
      <t>§</t>
    </r>
    <r>
      <rPr>
        <sz val="7"/>
        <color rgb="FF00B050"/>
        <rFont val="Times New Roman"/>
        <family val="1"/>
      </rPr>
      <t xml:space="preserve"> </t>
    </r>
    <r>
      <rPr>
        <sz val="9"/>
        <color rgb="FF00B050"/>
        <rFont val="Calibri"/>
        <family val="2"/>
      </rPr>
      <t xml:space="preserve"> (sub-project 1.5)</t>
    </r>
  </si>
  <si>
    <t>0 families</t>
  </si>
  <si>
    <r>
      <t>§</t>
    </r>
    <r>
      <rPr>
        <sz val="7"/>
        <color rgb="FF00B050"/>
        <rFont val="Times New Roman"/>
        <family val="1"/>
      </rPr>
      <t xml:space="preserve"> </t>
    </r>
    <r>
      <rPr>
        <sz val="9"/>
        <color rgb="FF00B050"/>
        <rFont val="Calibri"/>
        <family val="2"/>
      </rPr>
      <t>Sub-project (1.5)</t>
    </r>
  </si>
  <si>
    <t>205 families</t>
  </si>
  <si>
    <r>
      <t>§</t>
    </r>
    <r>
      <rPr>
        <sz val="7"/>
        <color rgb="FF00B050"/>
        <rFont val="Times New Roman"/>
        <family val="1"/>
      </rPr>
      <t xml:space="preserve"> </t>
    </r>
    <r>
      <rPr>
        <sz val="9"/>
        <color rgb="FF00B050"/>
        <rFont val="Calibri"/>
        <family val="2"/>
      </rPr>
      <t>(sub-project (1.6)</t>
    </r>
  </si>
  <si>
    <t xml:space="preserve">190 families </t>
  </si>
  <si>
    <t xml:space="preserve">380 families </t>
  </si>
  <si>
    <t>Increase in income or avoided decrease in income</t>
  </si>
  <si>
    <r>
      <t>§</t>
    </r>
    <r>
      <rPr>
        <sz val="7"/>
        <color rgb="FF00B050"/>
        <rFont val="Times New Roman"/>
        <family val="1"/>
      </rPr>
      <t xml:space="preserve"> </t>
    </r>
    <r>
      <rPr>
        <sz val="9"/>
        <color rgb="FF00B050"/>
        <rFont val="Calibri"/>
        <family val="2"/>
      </rPr>
      <t>(sub-project (1.5)</t>
    </r>
  </si>
  <si>
    <t xml:space="preserve">$1000 Farm/Year </t>
  </si>
  <si>
    <t xml:space="preserve">$2000 Farm/Year </t>
  </si>
  <si>
    <r>
      <t>§</t>
    </r>
    <r>
      <rPr>
        <sz val="7"/>
        <color rgb="FF00B050"/>
        <rFont val="Times New Roman"/>
        <family val="1"/>
      </rPr>
      <t xml:space="preserve"> </t>
    </r>
    <r>
      <rPr>
        <sz val="9"/>
        <color rgb="FF00B050"/>
        <rFont val="Calibri"/>
        <family val="2"/>
      </rPr>
      <t>(sub-project 1.6)</t>
    </r>
  </si>
  <si>
    <r>
      <t>0</t>
    </r>
    <r>
      <rPr>
        <sz val="7"/>
        <color rgb="FF00B050"/>
        <rFont val="Times New Roman"/>
        <family val="1"/>
      </rPr>
      <t xml:space="preserve">         </t>
    </r>
    <r>
      <rPr>
        <sz val="9"/>
        <color rgb="FF00B050"/>
        <rFont val="Calibri"/>
        <family val="2"/>
      </rPr>
      <t> </t>
    </r>
  </si>
  <si>
    <r>
      <t>§</t>
    </r>
    <r>
      <rPr>
        <sz val="7"/>
        <color rgb="FF00B050"/>
        <rFont val="Times New Roman"/>
        <family val="1"/>
      </rPr>
      <t xml:space="preserve"> </t>
    </r>
    <r>
      <rPr>
        <sz val="9"/>
        <color rgb="FF00B050"/>
        <rFont val="Calibri"/>
        <family val="2"/>
      </rPr>
      <t xml:space="preserve">(sub-project (1.6) </t>
    </r>
    <r>
      <rPr>
        <b/>
        <sz val="9"/>
        <color rgb="FF00B050"/>
        <rFont val="Calibri"/>
        <family val="2"/>
      </rPr>
      <t>$2500 Farm/Year</t>
    </r>
    <r>
      <rPr>
        <sz val="9"/>
        <color rgb="FF00B050"/>
        <rFont val="Calibri"/>
        <family val="2"/>
      </rPr>
      <t xml:space="preserve"> (sub-project (1.6)</t>
    </r>
  </si>
  <si>
    <r>
      <t>$5000 Farm/Year</t>
    </r>
    <r>
      <rPr>
        <sz val="9"/>
        <color rgb="FF00B050"/>
        <rFont val="Calibri"/>
        <family val="2"/>
      </rPr>
      <t xml:space="preserve"> </t>
    </r>
  </si>
  <si>
    <r>
      <t xml:space="preserve">COMPONENT 2: </t>
    </r>
    <r>
      <rPr>
        <u val="single"/>
        <sz val="9"/>
        <color theme="1"/>
        <rFont val="Calibri"/>
        <family val="2"/>
        <scheme val="minor"/>
      </rPr>
      <t xml:space="preserve">Capacity Building </t>
    </r>
    <r>
      <rPr>
        <sz val="9"/>
        <color theme="1"/>
        <rFont val="Calibri"/>
        <family val="2"/>
        <scheme val="minor"/>
      </rPr>
      <t xml:space="preserve">at both the National and Local/ Community Levels Respectively, Knowledge Dissemination, </t>
    </r>
    <r>
      <rPr>
        <u val="single"/>
        <sz val="9"/>
        <color theme="1"/>
        <rFont val="Calibri"/>
        <family val="2"/>
        <scheme val="minor"/>
      </rPr>
      <t>Policy</t>
    </r>
    <r>
      <rPr>
        <sz val="9"/>
        <color theme="1"/>
        <rFont val="Calibri"/>
        <family val="2"/>
        <scheme val="minor"/>
      </rPr>
      <t xml:space="preserve"> and Legislation Mainstreaming </t>
    </r>
  </si>
  <si>
    <r>
      <t xml:space="preserve">(Sub-Project 2.1 Strengthening the </t>
    </r>
    <r>
      <rPr>
        <b/>
        <sz val="9"/>
        <color rgb="FF5F497A"/>
        <rFont val="Calibri"/>
        <family val="2"/>
        <scheme val="minor"/>
      </rPr>
      <t>Capacities</t>
    </r>
    <r>
      <rPr>
        <sz val="9"/>
        <color theme="1"/>
        <rFont val="Calibri"/>
        <family val="2"/>
        <scheme val="minor"/>
      </rPr>
      <t xml:space="preserve"> of poor &amp; Remote communities </t>
    </r>
    <r>
      <rPr>
        <b/>
        <sz val="9"/>
        <color rgb="FF5F497A"/>
        <rFont val="Calibri"/>
        <family val="2"/>
        <scheme val="minor"/>
      </rPr>
      <t>to better adapt</t>
    </r>
    <r>
      <rPr>
        <sz val="9"/>
        <color theme="1"/>
        <rFont val="Calibri"/>
        <family val="2"/>
        <scheme val="minor"/>
      </rPr>
      <t xml:space="preserve">, </t>
    </r>
    <r>
      <rPr>
        <b/>
        <sz val="9"/>
        <color rgb="FF5F497A"/>
        <rFont val="Calibri"/>
        <family val="2"/>
        <scheme val="minor"/>
      </rPr>
      <t>database for CBOs</t>
    </r>
    <r>
      <rPr>
        <sz val="9"/>
        <color theme="1"/>
        <rFont val="Calibri"/>
        <family val="2"/>
        <scheme val="minor"/>
      </rPr>
      <t xml:space="preserve"> to be utilized for the SMS system of project 2.2.; AND </t>
    </r>
  </si>
  <si>
    <r>
      <t xml:space="preserve">Sub-Project 2.2 Using </t>
    </r>
    <r>
      <rPr>
        <b/>
        <sz val="9"/>
        <color rgb="FFFF33CC"/>
        <rFont val="Calibri"/>
        <family val="2"/>
        <scheme val="minor"/>
      </rPr>
      <t>ICT</t>
    </r>
    <r>
      <rPr>
        <sz val="9"/>
        <color theme="1"/>
        <rFont val="Calibri"/>
        <family val="2"/>
        <scheme val="minor"/>
      </rPr>
      <t xml:space="preserve"> as an enabling tool for more effective adaptation, </t>
    </r>
    <r>
      <rPr>
        <b/>
        <u val="single"/>
        <sz val="9"/>
        <color rgb="FFFF33CC"/>
        <rFont val="Calibri"/>
        <family val="2"/>
        <scheme val="minor"/>
      </rPr>
      <t>Early-Warning Systems</t>
    </r>
    <r>
      <rPr>
        <b/>
        <sz val="9"/>
        <color rgb="FFFF33CC"/>
        <rFont val="Calibri"/>
        <family val="2"/>
        <scheme val="minor"/>
      </rPr>
      <t xml:space="preserve"> for Drought</t>
    </r>
    <r>
      <rPr>
        <sz val="9"/>
        <color theme="1"/>
        <rFont val="Calibri"/>
        <family val="2"/>
        <scheme val="minor"/>
      </rPr>
      <t xml:space="preserve"> on </t>
    </r>
    <r>
      <rPr>
        <b/>
        <sz val="9"/>
        <color rgb="FFFF33CC"/>
        <rFont val="Calibri"/>
        <family val="2"/>
        <scheme val="minor"/>
      </rPr>
      <t>Mobile Application</t>
    </r>
    <r>
      <rPr>
        <sz val="9"/>
        <color theme="1"/>
        <rFont val="Calibri"/>
        <family val="2"/>
        <scheme val="minor"/>
      </rPr>
      <t xml:space="preserve">, </t>
    </r>
    <r>
      <rPr>
        <b/>
        <sz val="9"/>
        <color rgb="FFFF33CC"/>
        <rFont val="Calibri"/>
        <family val="2"/>
        <scheme val="minor"/>
      </rPr>
      <t>Web Portal</t>
    </r>
    <r>
      <rPr>
        <sz val="9"/>
        <color theme="1"/>
        <rFont val="Calibri"/>
        <family val="2"/>
        <scheme val="minor"/>
      </rPr>
      <t xml:space="preserve">, build </t>
    </r>
    <r>
      <rPr>
        <b/>
        <sz val="9"/>
        <color rgb="FFFF33CC"/>
        <rFont val="Calibri"/>
        <family val="2"/>
        <scheme val="minor"/>
      </rPr>
      <t>SMS System</t>
    </r>
    <r>
      <rPr>
        <sz val="9"/>
        <color theme="1"/>
        <rFont val="Calibri"/>
        <family val="2"/>
        <scheme val="minor"/>
      </rPr>
      <t xml:space="preserve">, </t>
    </r>
    <r>
      <rPr>
        <b/>
        <sz val="9"/>
        <color rgb="FFFF33CC"/>
        <rFont val="Calibri"/>
        <family val="2"/>
        <scheme val="minor"/>
      </rPr>
      <t>Irrigation Management Information System</t>
    </r>
    <r>
      <rPr>
        <sz val="9"/>
        <color theme="1"/>
        <rFont val="Calibri"/>
        <family val="2"/>
        <scheme val="minor"/>
      </rPr>
      <t xml:space="preserve">, raising awareness; </t>
    </r>
  </si>
  <si>
    <t xml:space="preserve">AND </t>
  </si>
  <si>
    <r>
      <t xml:space="preserve">Sub-Project 2.3: </t>
    </r>
    <r>
      <rPr>
        <b/>
        <sz val="9"/>
        <color rgb="FFFF9900"/>
        <rFont val="Calibri"/>
        <family val="2"/>
        <scheme val="minor"/>
      </rPr>
      <t>Agribusiness</t>
    </r>
    <r>
      <rPr>
        <sz val="9"/>
        <color theme="1"/>
        <rFont val="Calibri"/>
        <family val="2"/>
        <scheme val="minor"/>
      </rPr>
      <t>)</t>
    </r>
  </si>
  <si>
    <r>
      <t>Sub-component:</t>
    </r>
    <r>
      <rPr>
        <sz val="9"/>
        <color rgb="FF000000"/>
        <rFont val="Calibri"/>
        <family val="2"/>
      </rPr>
      <t xml:space="preserve"> Capacity Building at both the national and local/community levels, knowledge Dissemination, policy and legislation mainstreaming through subprojects (2.1),(2.2),(2.3) </t>
    </r>
  </si>
  <si>
    <t>with the following objectives (Educate &amp; enhance the ability of remote communities (Poverty Pockets) to make informed decisions about climate change-driven hazards</t>
  </si>
  <si>
    <t>Reinforce Early Warning</t>
  </si>
  <si>
    <t>Design and produce</t>
  </si>
  <si>
    <t>Mainstreaming new</t>
  </si>
  <si>
    <r>
      <t>1.</t>
    </r>
    <r>
      <rPr>
        <i/>
        <sz val="7"/>
        <color theme="1"/>
        <rFont val="Times New Roman"/>
        <family val="1"/>
      </rPr>
      <t xml:space="preserve">  </t>
    </r>
    <r>
      <rPr>
        <i/>
        <sz val="9"/>
        <color theme="1"/>
        <rFont val="Calibri"/>
        <family val="2"/>
        <scheme val="minor"/>
      </rPr>
      <t xml:space="preserve">Enhance the quality of life and food security in arid regions and contribute to climate change adaptation. </t>
    </r>
  </si>
  <si>
    <r>
      <t>2.</t>
    </r>
    <r>
      <rPr>
        <i/>
        <sz val="7"/>
        <color theme="1"/>
        <rFont val="Times New Roman"/>
        <family val="1"/>
      </rPr>
      <t xml:space="preserve">  </t>
    </r>
    <r>
      <rPr>
        <i/>
        <sz val="9"/>
        <color theme="1"/>
        <rFont val="Calibri"/>
        <family val="2"/>
        <scheme val="minor"/>
      </rPr>
      <t>Developing a competitive, inclusive and sustainable agribusiness industry.</t>
    </r>
  </si>
  <si>
    <r>
      <t>Output (7):</t>
    </r>
    <r>
      <rPr>
        <sz val="9"/>
        <color rgb="FF00B0F0"/>
        <rFont val="Calibri"/>
        <family val="2"/>
      </rPr>
      <t xml:space="preserve"> </t>
    </r>
    <r>
      <rPr>
        <u val="single"/>
        <sz val="9"/>
        <color rgb="FFFF33CC"/>
        <rFont val="Calibri"/>
        <family val="2"/>
      </rPr>
      <t xml:space="preserve">Develop and implement </t>
    </r>
    <r>
      <rPr>
        <b/>
        <u val="single"/>
        <sz val="9"/>
        <color rgb="FFFF33CC"/>
        <rFont val="Calibri"/>
        <family val="2"/>
      </rPr>
      <t>awareness</t>
    </r>
    <r>
      <rPr>
        <u val="single"/>
        <sz val="9"/>
        <color rgb="FFFF33CC"/>
        <rFont val="Calibri"/>
        <family val="2"/>
      </rPr>
      <t xml:space="preserve"> sessions to disseminate knowledge tools to adapt to climate change and of appropriate response measures (Increasing the number of targeted population groups aware of climate change risks on natural resources and the ecosystems.</t>
    </r>
  </si>
  <si>
    <r>
      <t>§</t>
    </r>
    <r>
      <rPr>
        <sz val="9"/>
        <color rgb="FFFF33CC"/>
        <rFont val="Calibri"/>
        <family val="2"/>
      </rPr>
      <t>Number of targeted population groups</t>
    </r>
  </si>
  <si>
    <t>aware of climate change risks on</t>
  </si>
  <si>
    <t>natural resources and the ecosystem.</t>
  </si>
  <si>
    <t>(Number of Seminars about climate change risks on natural resources and the ecosystem).</t>
  </si>
  <si>
    <r>
      <t>§</t>
    </r>
    <r>
      <rPr>
        <sz val="9"/>
        <color rgb="FFFF33CC"/>
        <rFont val="Calibri"/>
        <family val="2"/>
      </rPr>
      <t xml:space="preserve"> (sub-project 2.1)</t>
    </r>
  </si>
  <si>
    <r>
      <t>0</t>
    </r>
    <r>
      <rPr>
        <sz val="7"/>
        <color rgb="FFFF33CC"/>
        <rFont val="Times New Roman"/>
        <family val="1"/>
      </rPr>
      <t xml:space="preserve">         </t>
    </r>
    <r>
      <rPr>
        <sz val="9"/>
        <color rgb="FFFF33CC"/>
        <rFont val="Calibri"/>
        <family val="2"/>
      </rPr>
      <t> </t>
    </r>
  </si>
  <si>
    <r>
      <t>§</t>
    </r>
    <r>
      <rPr>
        <sz val="9"/>
        <color rgb="FFFF33CC"/>
        <rFont val="Calibri"/>
        <family val="2"/>
      </rPr>
      <t>(sub-project 2.1)</t>
    </r>
  </si>
  <si>
    <t xml:space="preserve"> (0 seminars)</t>
  </si>
  <si>
    <r>
      <t>§</t>
    </r>
    <r>
      <rPr>
        <sz val="9"/>
        <color rgb="FFFF33CC"/>
        <rFont val="Calibri"/>
        <family val="2"/>
      </rPr>
      <t>(sub-project (2.1)</t>
    </r>
  </si>
  <si>
    <t xml:space="preserve">24 WUA </t>
  </si>
  <si>
    <t xml:space="preserve"> (3 seminars) </t>
  </si>
  <si>
    <t xml:space="preserve">48 WUA </t>
  </si>
  <si>
    <r>
      <t>(6</t>
    </r>
    <r>
      <rPr>
        <sz val="7"/>
        <color rgb="FFFF33CC"/>
        <rFont val="Times New Roman"/>
        <family val="1"/>
      </rPr>
      <t xml:space="preserve">       </t>
    </r>
    <r>
      <rPr>
        <sz val="9"/>
        <color rgb="FFFF33CC"/>
        <rFont val="Calibri"/>
        <family val="2"/>
      </rPr>
      <t xml:space="preserve">seminars) </t>
    </r>
  </si>
  <si>
    <r>
      <t xml:space="preserve">Outcome 6: </t>
    </r>
    <r>
      <rPr>
        <sz val="9"/>
        <rFont val="Calibri"/>
        <family val="2"/>
      </rPr>
      <t xml:space="preserve">Strengthen </t>
    </r>
    <r>
      <rPr>
        <b/>
        <u val="single"/>
        <sz val="9"/>
        <color rgb="FFFF33CC"/>
        <rFont val="Calibri"/>
        <family val="2"/>
      </rPr>
      <t>awareness</t>
    </r>
    <r>
      <rPr>
        <sz val="9"/>
        <rFont val="Calibri"/>
        <family val="2"/>
      </rPr>
      <t xml:space="preserve"> and ownership of adaptation and climate risk reduction processes at local level </t>
    </r>
  </si>
  <si>
    <r>
      <t xml:space="preserve">Output (8): Empowering WUAs through developing </t>
    </r>
    <r>
      <rPr>
        <b/>
        <u val="single"/>
        <sz val="9"/>
        <color rgb="FFFF33CC"/>
        <rFont val="Calibri"/>
        <family val="2"/>
      </rPr>
      <t>early warning systems</t>
    </r>
    <r>
      <rPr>
        <u val="single"/>
        <sz val="9"/>
        <color rgb="FFFF33CC"/>
        <rFont val="Calibri"/>
        <family val="2"/>
      </rPr>
      <t xml:space="preserve">  </t>
    </r>
  </si>
  <si>
    <t>through ICT technologies for targeted communities</t>
  </si>
  <si>
    <r>
      <t xml:space="preserve"> </t>
    </r>
    <r>
      <rPr>
        <sz val="9"/>
        <color rgb="FF990073"/>
        <rFont val="Calibri"/>
        <family val="2"/>
      </rPr>
      <t>Indicator no. 1:</t>
    </r>
  </si>
  <si>
    <r>
      <t>§</t>
    </r>
    <r>
      <rPr>
        <sz val="9"/>
        <color rgb="FFFF33CC"/>
        <rFont val="Calibri"/>
        <family val="2"/>
      </rPr>
      <t># of registered farmers (participants) in the Early Warning Systems installed</t>
    </r>
  </si>
  <si>
    <r>
      <t>§</t>
    </r>
    <r>
      <rPr>
        <sz val="7"/>
        <color rgb="FFFF33CC"/>
        <rFont val="Times New Roman"/>
        <family val="1"/>
      </rPr>
      <t xml:space="preserve"> </t>
    </r>
    <r>
      <rPr>
        <sz val="9"/>
        <color rgb="FFFF33CC"/>
        <rFont val="Calibri"/>
        <family val="2"/>
      </rPr>
      <t>(sub-project (2.2)</t>
    </r>
  </si>
  <si>
    <t xml:space="preserve">16  WUAs </t>
  </si>
  <si>
    <t xml:space="preserve">23 WUAs </t>
  </si>
  <si>
    <t xml:space="preserve">30 WUAs </t>
  </si>
  <si>
    <t xml:space="preserve">Outcome 7: </t>
  </si>
  <si>
    <t>variability-induced</t>
  </si>
  <si>
    <r>
      <t>§</t>
    </r>
    <r>
      <rPr>
        <sz val="9"/>
        <color rgb="FFFF33CC"/>
        <rFont val="Calibri"/>
        <family val="2"/>
      </rPr>
      <t># of Early Warning Systems installed</t>
    </r>
  </si>
  <si>
    <r>
      <t>§</t>
    </r>
    <r>
      <rPr>
        <sz val="9"/>
        <color rgb="FFFF33CC"/>
        <rFont val="Calibri"/>
        <family val="2"/>
      </rPr>
      <t>(sub-project 2.2)</t>
    </r>
  </si>
  <si>
    <t xml:space="preserve">0  system </t>
  </si>
  <si>
    <t xml:space="preserve">1  system </t>
  </si>
  <si>
    <t xml:space="preserve">3  systems </t>
  </si>
  <si>
    <r>
      <t xml:space="preserve">Output (9): Creating new </t>
    </r>
    <r>
      <rPr>
        <b/>
        <u val="single"/>
        <sz val="9"/>
        <color rgb="FFE36C0A"/>
        <rFont val="Calibri"/>
        <family val="2"/>
      </rPr>
      <t>micro-enterprises</t>
    </r>
    <r>
      <rPr>
        <u val="single"/>
        <sz val="9"/>
        <color rgb="FFE36C0A"/>
        <rFont val="Calibri"/>
        <family val="2"/>
      </rPr>
      <t xml:space="preserve"> liked to Agribusiness Industries</t>
    </r>
    <r>
      <rPr>
        <i/>
        <u val="single"/>
        <sz val="9"/>
        <color rgb="FF000000"/>
        <rFont val="Calibri"/>
        <family val="2"/>
      </rPr>
      <t xml:space="preserve"> </t>
    </r>
  </si>
  <si>
    <r>
      <t>§</t>
    </r>
    <r>
      <rPr>
        <u val="single"/>
        <sz val="9"/>
        <color rgb="FFE36C0A"/>
        <rFont val="Calibri"/>
        <family val="2"/>
      </rPr>
      <t>Number of new micro-enterprises</t>
    </r>
  </si>
  <si>
    <t>created linked to Agribusiness</t>
  </si>
  <si>
    <t>Industries</t>
  </si>
  <si>
    <r>
      <t>§</t>
    </r>
    <r>
      <rPr>
        <sz val="7"/>
        <color theme="1"/>
        <rFont val="Times New Roman"/>
        <family val="1"/>
      </rPr>
      <t xml:space="preserve"> </t>
    </r>
    <r>
      <rPr>
        <sz val="9"/>
        <color rgb="FFE36C0A"/>
        <rFont val="Calibri"/>
        <family val="2"/>
      </rPr>
      <t>(Subproject 2.3)</t>
    </r>
  </si>
  <si>
    <t xml:space="preserve">0 enterprises </t>
  </si>
  <si>
    <t xml:space="preserve">150 enterprises </t>
  </si>
  <si>
    <t xml:space="preserve">300 enterprises </t>
  </si>
  <si>
    <r>
      <t xml:space="preserve">Output (10):   Creating new direct and indirect </t>
    </r>
    <r>
      <rPr>
        <b/>
        <u val="single"/>
        <sz val="9"/>
        <color rgb="FFE36C0A"/>
        <rFont val="Calibri"/>
        <family val="2"/>
      </rPr>
      <t>jobs</t>
    </r>
    <r>
      <rPr>
        <u val="single"/>
        <sz val="9"/>
        <color rgb="FFE36C0A"/>
        <rFont val="Calibri"/>
        <family val="2"/>
      </rPr>
      <t xml:space="preserve"> related to </t>
    </r>
    <r>
      <rPr>
        <b/>
        <u val="single"/>
        <sz val="9"/>
        <color rgb="FFE36C0A"/>
        <rFont val="Calibri"/>
        <family val="2"/>
      </rPr>
      <t>agribusiness</t>
    </r>
    <r>
      <rPr>
        <u val="single"/>
        <sz val="9"/>
        <color rgb="FFE36C0A"/>
        <rFont val="Calibri"/>
        <family val="2"/>
      </rPr>
      <t xml:space="preserve"> in Jordan Valley</t>
    </r>
  </si>
  <si>
    <r>
      <t>§</t>
    </r>
    <r>
      <rPr>
        <u val="single"/>
        <sz val="9"/>
        <color rgb="FFE36C0A"/>
        <rFont val="Calibri"/>
        <family val="2"/>
      </rPr>
      <t>Number of new direct &amp; indirect Jobs related to Agribusiness in Jordan Valley</t>
    </r>
  </si>
  <si>
    <t xml:space="preserve">0 Jobs </t>
  </si>
  <si>
    <r>
      <t>9000 Jobs</t>
    </r>
    <r>
      <rPr>
        <sz val="9"/>
        <color rgb="FFE36C0A"/>
        <rFont val="Calibri"/>
        <family val="2"/>
      </rPr>
      <t xml:space="preserve"> </t>
    </r>
  </si>
  <si>
    <r>
      <t>19800 Jobs</t>
    </r>
    <r>
      <rPr>
        <sz val="9"/>
        <color rgb="FFE36C0A"/>
        <rFont val="Calibri"/>
        <family val="2"/>
      </rPr>
      <t xml:space="preserve"> </t>
    </r>
  </si>
  <si>
    <r>
      <t xml:space="preserve">MoPIC’s Adaptation Fund Programs’ </t>
    </r>
    <r>
      <rPr>
        <b/>
        <u val="single"/>
        <sz val="20"/>
        <color theme="1"/>
        <rFont val="Gill Sans MT"/>
        <family val="2"/>
      </rPr>
      <t>RESULTS FRAMEWORK</t>
    </r>
    <r>
      <rPr>
        <b/>
        <sz val="20"/>
        <color theme="1"/>
        <rFont val="Gill Sans MT"/>
        <family val="2"/>
      </rPr>
      <t>--_v10_21-12-2107</t>
    </r>
  </si>
  <si>
    <t>Project’s Objective, Outputs, Outcomes, Indicators and Milestones (Objectively Verifiable Impact Indicators)</t>
  </si>
  <si>
    <t xml:space="preserve">There is some main negative issues that affected the progress of the program and caused a noticeable delay on the progress, which is mainly due to the normal bureaucracy in the governmental system in Jordan as well as reasons related to each EE (case by case). The procedures and operations are going through long cycles to get approvals and the top management takes a long time to make a decision. According to the Program’s document, the implementation of activities of the sub-projects was supposed to start in the fourth quarter (Q4) of 2015 after signing the agreement between NIE (MoPIC) and AF, which took place on 14-May-2015. However, from the date of signing the agreement, the inception of the four-year real implementation of the program did not start until the date of organizing the Inception Workshop (which took place on July 13th, 2016). Thus, with regard to general progress of the program during this reporting period (July 2016-July 2017), only the Inception Workshop was held (July 2016) and Inception Report prepared and submitted to Adaptation Fund’s Secretariat. All, in all, there was no major progress on any main milestones listed in the enclosed “milestones" sheet. This is because the first year of the implementation was consumed to set the infrastructure for implementation. The NIE embarked in the first year of implementation on hiring a dedicated a Program’s Management Unit (PMU) of a total of four, a process lasted from the date of hiring the first staff, the Program Manger on October 23 2016 until the last staff of the PMU’s team (the M&amp;E staff) signed his employment contract on November 30 2016 and started his position on January 15th, 2017. The newly hired PMU spent the remaining period of this first year of implementation/reporting period to read and understand the program’s document, purchase the needed furniture, equipment, and supplies of the PMU’s office, initiate and complete the nomination of  sub-project’s coordinators (focal points) at the 6 EEs who are in charge of executing the 9 sub-projects of the program, prepare a template for the annual workplan and budget, train coordinators on how to prepare the workplan/budget for their sub-projects, prepare tripartite agreement for one of the EEs (Ministry of Environment) to execute its two sub-projects through another national partner (RSS), establish a template for preparing ToRs and tenders’ documents to execute activities of sub-projects and start real on-ground execution, which was evident through the tendering of consulting services for execution of one of the major activities of one of the sub-projects (see procurement sheet).
However, it is expected that tangible progress and achievements well be perceived in the coming reporting period (July 2017-July 2018) due to adaptive management we will be applying and the modification we deployed in the workplan template, which is now based on elaboration of activities’ tasks into sub-tasks explained in detail with regard to time frame needed based on lessons learned from the first year of implementation. This new template will enable a weekly monitoring of execution rather than just articulating activities to be executed.
</t>
  </si>
  <si>
    <t xml:space="preserve">There was a noticeable delay on the progress, which is mainly due to the normal bureaucracy in the governmental system in Jordan as well as reasons related to each EE (case by case). The procedures and operations are going through long cycles to get approvals and the top management takes a long time to make a decision. According to the Program’s document, the implementation of activities of the sub-projects was supposed to start in the fourth quarter (Q4) of 2015 after signing the agreement between NIE (MoPIC) and AF, which took place on 14-May-2015. However, from the date of signing the agreement, the inception of the four-year real implementation of the program did not start until the date of organizing the Inception Workshop (which took place on July 13th, 2016). Thus, with regard to general progress of the program during this reporting period (July 2016-July 2017), only the Inception Workshop was held (July 2016) and Inception Report prepared and submitted to Adaptation Fund’s Secretariat. All, in all, there was no major progress on any main milestones listed in the enclosed “milestones" sheet. This is because the first year of the implementation was consumed to set the infrastructure for implementation. The NIE embarked in the first year of implementation on hiring a dedicated a Program’s Management Unit (PMU) of a total of four, a process lasted from the date of hiring the first staff, the Program Manger on October 23 2016 until the last staff of the PMU’s team (the M&amp;E staff) signed his employment contract on November 30 2016 and started his position on January 15th, 2017. The newly hired PMU spent the remaining period of this first year of implementation/reporting period to read and understand the program’s document, purchase the needed furniture, equipment, and supplies of the PMU’s office, initiate and complete the nomination of  sub-project’s coordinators (focal points) at the 6 EEs who are in charge of executing the 9 sub-projects of the program, prepare a template for the annual workplan and budget, train coordinators on how to prepare the workplan/budget for their sub-projects, prepare tripartite agreement for one of the EEs (Ministry of Environment) to execute its two sub-projects through another national partner (RSS), establish a template for preparing ToRs and tenders’ documents to execute activities of sub-projects and start real on-ground execution, which was evident through the tendering of consulting services for execution of one of the major activities of one of the sub-projects (see procurement sheet).
However, it is expected that tangible progress and achievements well be perceived in the coming reporting period (July 2017-July 2018) due to adaptive management we will be applying and the modification we deployed in the workplan template, which is now based on elaboration of activities’ tasks into sub-tasks explained in detail with regard to time frame needed based on lessons learned from the first year of implementation. This new template will enable a weekly monitoring of execution rather than just articulating activities to be executed.
</t>
  </si>
  <si>
    <t xml:space="preserve">The changes undertaken to improve results on the ground are as follows:
1. Applying a consistent follow-up and monitoring mechanism with EEs to accelerate execution. This includes regular meetings with sub-projects coordinators at EEs, where some of the meetings involve top management of such EEs; holding meeting for the Steering Committee to  highlight progress and receive feedback and make needed decisions;  sending official letters to top management of EEs to highlight progress of their sub-projects and instruct needed actions to accelerate progress.
2. The changes and adaptive management undertaken is a modification we deployed in the workplan template, which is now based on elaboration of activities’ tasks into sub-tasks explained in detail with regard to time frame needed based on lessons learned from the first year of implementation. This new template will enable a weekly monitoring of execution rather than just articulating activities to be executed.
</t>
  </si>
  <si>
    <t xml:space="preserve">N/A (as the progress in this reporting period is not noticeable enough to respond to this question. However, for initial observations from inception workshops held for wastewater reuse sub-projects, it is learned that the acceptance of local farming communities in Jordan to such adaptation measure is still questionable related to some misconceptions about quality and safety of crops irrigated with such non-conventional water resources.  </t>
  </si>
  <si>
    <t>N/A (as the progress in this reporting period is not noticeable enough to respond to this question. However, we believe based on initial discussions undertaken at  inception workshops held for wastewater reuse, water harvesting, and permaculture sub-projects, that successful installations of climate resilience measures under planning and design phase undertaken by the project/programme will have high potential to be replicated and scaled up both within and outside the project area.</t>
  </si>
  <si>
    <t>N/A (as the progress in this reporting period is not noticeable enough to respond to this question. However, for initial observations from inception workshops held for wastewater reuse sub-projects, it is learned that the acceptance of local farming communities in Jordan to such adaptation measure is still questionable related to some misconceptions about quality and safety of crops irrigated with such non-conventional water resources.  Moreover, setting the baseline value of sub=projects’’ indicators should be based on opinions and experience of more involved experts and technical staff form the potential executing entity rather than just the opinion of the individual consultant/team who prepare the project proposal.</t>
  </si>
  <si>
    <t>N/A (as the progress in this reporting period is not noticeable enough to respond to this question. However, we believe based on initial discussions undertaken at inception workshops held for wastewater reuse, water harvesting, and permaculture sub-projects, that successful concrete adaptation interventions under planning and design phase undertaken by the programme will have high potential to be replicated and scaled up both within and outside the project area.</t>
  </si>
  <si>
    <t>Observed sensible adaptation facilities such as water storage structures (earthen dams) and permaculture-based farms, early-warning systems, and agribusiness enabling facilities (marketing instruments)</t>
  </si>
  <si>
    <t>Some of the adaptation measures (such as the two pilot permaculture sites) will be installed within governmentally-run facilities (extension farms). Moreover, we have requested the climate change awareness training modules be designed in away to facilitate adoption by a national institution to sustain the courses delivery process</t>
  </si>
  <si>
    <t xml:space="preserve">• Be flexible to executing entities’/beneficiary communities’ priority needs rather than focusing on exact measures listed in the project document;
• Include more provinces in the country with urgent need to adapt to climate change impacts 
</t>
  </si>
  <si>
    <t>N/A (as the progress in this reporting period is not noticeable enough to respond to this question. However, due to delay in implementation the program need to revisit and recheck baseline data based on existing information and data as well as recent knowledge bases. We have concluded that setting the baseline value of sub-projects’ indicators should be based on opinions and experience of more involved experts and technical staff form the potential executing entities rather than just the opinion of the individual consultant/team who prepared the project proposal.</t>
  </si>
  <si>
    <t xml:space="preserve">N/A (as the progress in this reporting period is not noticeable enough to respond to this question) However, the project will apply the following knowledge, dissemination and public awareness and learning tools through the implementation of the project to help achieve learning objectives:
• Engagement of local media in awareness campaigns and events such as inception workshops; 
• Deliver public &amp; school presentations and community briefs on vulnerable regions to climate change and potential impacts, integrated water resources management, use of reclaimed water for irrigation according to national standards, conservation agriculture, drought-resilient cropping patterns, climate-resilient post-harvest practices; etc.
• Awareness campaigns targeted at local NGOs, public and private sector entities;
• Preparing and delivering training workshops and short courses on climate change and sustainable land management for non-governmental community leaders and local government institutions
• Policy briefs for national decision makers; and best practice guidance materials and tools.
• Implementation of concrete adaptation actions through pilot programs to foster learning experience, which will feed into all awareness, training and knowledge management actions facilitated and conducted by the project.
• Close involvement of CBOs/NGOs, which also work in non-project target sites, will facilitate smooth replication of good practices during and after the project.
• Consultative face to face meetings and interactive events, through brochures, leaflets and posters on the effects of climate change on natural resources, and on the relationship between water management practices, agroforestry practices, agricultural cropping, postharvest and storage practices and the resilience of the surrounding ecosystem.
• Existing awareness materials from other projects will be adopted and tailored to the target groups in the project location.
• The development of M&amp;E systems for relevant outputs/activities will be assured for effective knowledge management and sharing. Development of an M&amp;E framework at the beginning of the project will ensure efficiency and effectiveness and gain in the knowledge management of the project outputs. An M&amp;E specialist has been appointed to establish detailed monitoring and tracking tools in the project implementation with tools devised to document and capture throughout execution of the project, lessons learned will be captured, codified and discussed among stakeholders which will enable a production of technical report from each of the technical outputs, which will be collated as best practice guidance materials and tools‖. Periodic project briefs, annual progress reports, midterm evaluation and final evaluation results will be circulated widely for review, comments and edits as needed.
• Moreover, results expected from project (2.3) also include the generation and dissemination of knowledge for how to better adapt to climate change, enhance community socio economic resilience, and ultimately improve the water sector in JV through collaborative governance. This will be accomplished through collection of south-south engagement, learning from good practice and production of case studies. Creating knowledge from this program could then be used in other projects throughout the JV region. Such knowledge sharing can create a snowball effect for implementing these governance platforms in other countries.
</t>
  </si>
  <si>
    <t xml:space="preserve">N/A (as the progress in this reporting period is not noticeable enough to respond to this question). However, some executing entities are struggling to obtain information (such as early warning systems-related resources) from national data and knowledge centers due to the cost of such data and price requested by such  data and knowledge centers   </t>
  </si>
  <si>
    <t>N/A (as the progress in this reporting period is not noticeable enough to respond to this question) However, it is strongly believed that the programs’ learning objectives articulated above will help achieve outcomes of the projects mainly the ones related to community briefs on vulnerable regions to climate change and potential impacts, integrated water resources management, use of reclaimed water for irrigation according to national standards, conservation agriculture, drought-resilient cropping patterns, climate-resilient post-harvest practices; etc; preparing and delivering training workshops and short courses on climate change and sustainable land management for non-governmental community leaders and local government institutions; implementation of concrete adaptation actions through pilot programs to foster learning experience, which will feed into all awareness, training and knowledge management actions facilitated and conducted by the project.</t>
  </si>
  <si>
    <t>JOR/NIE/Multi/2012/1</t>
  </si>
  <si>
    <t>2: Physical asset (produced/improved/strenghtened)</t>
  </si>
  <si>
    <t>Water Authority of Jordan</t>
  </si>
  <si>
    <t>Ministry of Environmen</t>
  </si>
  <si>
    <t>(1) Ministry of Environment</t>
  </si>
  <si>
    <t>(2) Petra Development Tourism Region Authority-PDTRA</t>
  </si>
  <si>
    <t>(3) The Hashemite Fund for Development of Jordan Badia</t>
  </si>
  <si>
    <t>(4) Jordan Valley Authority</t>
  </si>
  <si>
    <t>(5) Water Authority of Jordan</t>
  </si>
  <si>
    <t>(6) National Center for Agricultural Research and Extension</t>
  </si>
  <si>
    <t>7/13/2016-7/12/2017</t>
  </si>
  <si>
    <t>The Government of Jordan received a (9.226 US$) million grant from the Adaptation Fund to implement a programme of "Increasing the resilience of poor and vulnerable communities to climate change impacts in Jordan through Implementing Innovative projects in water and agriculture in support of adaptation to climate change". The National Implementing Entity (NIE) is Ministry of Planning and International Cooperation (MOPIC). The overall objective of the proposed programme is to adapt the agricultural sector in Jordan to climate change induced water shortages and stresses on food security through piloting innovative technology transfer, policy support linked to community livelihoods and resilience.
The programme presents six projects divided under two main components, with component 1
presenting four projects related to concrete adaptation solutions to address water scarcity and
agriculture in vulnerable regions in Jordan, and component 2 presenting two projects related to
policy reforms, training and knowledge management.
The programme objective will be achieved through the following two components:
- Component 1: Climate change adaptation of Agricultural &amp; water Sector through
Technology Transfer (The use of Non-conventional water resources – Reuse of
wastewater, rainwater harvesting &amp; perma-culture),
- Component 2: Climate Change Adaptation Capacity Building, Knowledge Dissemination,
Policy and Legislation Mainstreaming.
Main outcomes of Jordan's Program are:
Outcome 1: Increased water availability and  efficient use through wastewater reuse (thus releasing more fresh water amounts supplied to other municipal needs)
Outcome 2: Diversified and strengthened livelihood &amp; sources of income for vulnerable people in targeted areas (and living standards of targeted communities in poverty pockets raised, crops productivity increased)
Outcome 3: Increased water availability and efficient use through rainwater harvesting
Outcome 4: Increased adaptive capacity within relevant development and natural resource sectors
Outcome 5 Diversified and strengthened livelihoods and sources of income for vulnerable people in targeted areas
Outcome 6: Strengthen awareness and ownership of adaptation and climate risk reduction processes at local level 
Outcome 7:  Increased ecosystem resilience in response to climate change and variability-induced</t>
  </si>
  <si>
    <t>Ministry Of Planning and International Cooperation (MoPIC)</t>
  </si>
  <si>
    <t>(1) Inception Workshop coverage in local newspapers
(a) The Jordan Times: http://jordantimes.com/news/local/92-million-project-launched-tackle-climate-change
(b) Alghad: http://www.alghad.com/articles/1003492-إطلاق-مشروع-التكيف-مع-تأثيرات-التغير-المناخي-في-الأردن
(c) Petra News Agency: http://www.petra.gov.jo/Public_News/Nws_NewsDetails.aspx?lang=1&amp;site_id=2+&amp;NewsID=200661&amp;Type=P
(d) Ammon News: http://www.ammonnews.net/article/274962
(e) Hala News: http://www.hala.jo/2016/07/13/وزير-التخطيط-يطلق-مشروع-التكيف-مع-تأثي/
(2) Contribution of Jordan to the Adaptation Fund 10th Anniversary Celebration’s special web and print publication
https://www.adaptation-fund.org/wp-content/uploads/2017/11/Adaptation-Fund-10-Years-of-Innovation-Action-Learning_WEB.pdf</t>
  </si>
  <si>
    <t>Ministry of Planning and International Cooperation (MoPIC)</t>
  </si>
  <si>
    <t>Jordan Valley Authority (JVA)</t>
  </si>
  <si>
    <t>National Center for Agricultural Research and Extension (NCARE)</t>
  </si>
  <si>
    <t>Ministry of Water and Irrigation (MWI)</t>
  </si>
  <si>
    <t>Ministry of Agriculture (MoA)</t>
  </si>
  <si>
    <t>Petra Development Tourism Region Authority (PDTRA)</t>
  </si>
  <si>
    <t>The Hashemite Fund for Development of Jordan Badia (HFDJB)</t>
  </si>
  <si>
    <t>Department of Meteorology (DOT)</t>
  </si>
  <si>
    <t>vulnerable people in targeted areas</t>
  </si>
  <si>
    <t xml:space="preserve">original risk status as in the project document  “classification” of risks </t>
  </si>
  <si>
    <t>Moderate</t>
  </si>
  <si>
    <t>Low</t>
  </si>
  <si>
    <t>(medium potential)</t>
  </si>
  <si>
    <t>(low potential)</t>
  </si>
  <si>
    <t>Inequality   of socio-economic impacts in ww effluent availability</t>
  </si>
  <si>
    <t xml:space="preserve">“classification” of risks </t>
  </si>
  <si>
    <t>Medium</t>
  </si>
  <si>
    <r>
      <rPr>
        <b/>
        <sz val="11"/>
        <color theme="1"/>
        <rFont val="Calibri"/>
        <family val="2"/>
        <scheme val="minor"/>
      </rPr>
      <t>Start of program was NOT on time.</t>
    </r>
    <r>
      <rPr>
        <sz val="11"/>
        <color theme="1"/>
        <rFont val="Calibri"/>
        <family val="2"/>
        <scheme val="minor"/>
      </rPr>
      <t xml:space="preserve"> According to the Program’s document, the implementation of activities of the sub-projects was supposed to start in the fourth quarter (Q4) of 2015 after signing the agreement between NIE (MoPIC) and AF, which took place on 14-May-2015. However, from the date of signing the agreement, the inception of the four-year real implementation  of the program did not start until the </t>
    </r>
    <r>
      <rPr>
        <b/>
        <sz val="11"/>
        <color theme="1"/>
        <rFont val="Calibri"/>
        <family val="2"/>
        <scheme val="minor"/>
      </rPr>
      <t>date of organizing the Inception Workshop (which took place on July 13th, 2016)</t>
    </r>
    <r>
      <rPr>
        <sz val="11"/>
        <color theme="1"/>
        <rFont val="Calibri"/>
        <family val="2"/>
        <scheme val="minor"/>
      </rPr>
      <t>. Thus, with regard to general progress of the program during this reporting period (July 2016-July 2017), only the Inception Workshop was held (July 2016) and Inception Report prepared and submitted to Adaptation Fund’s Secretariat. Then, NIE embarked on hiring a dedicated a Program’s Management Unit (PMU) of a total of four, a process lasted from the date of hiring the first staff, the Program Manger on October 23 2016 until the last staff of the PMU’s team (the M&amp;E staff) signed his employment contract on November 30 2016 and started his position on January 15th, 2017. The newly hired PMU spent the remaining period of this first year of implementation/reporting period to read and understand the program’s document, purchase the needed furniture, equipment, and supplies of the PMU’s office, initiate and complete the nomination of  sub-project’s coordinators (focal points) at the 6 EEs who are in charge of executing the 9 sub-projects of the program, prepare a template for the annual workplan and budget, train coordinators on how to prepare the workplan/budget for their sub-projects, prepare tripartite agreement for one of the EEs (Ministry of Environment) to execute its two sub-projects through another national partner (RSS), establish a template for preparing ToRs and tenders’ documents to execute activities of sub-projects and start real on-ground execution, which was evident through the tendering of consulting services for execution of one of the major activities of one of the sub-projects (see procurement sheet). All, in all, there was no major progress on any main milestones listed in the enclosed “milestones" sheet. However, it is expected that tangible progress and achievements well be perceived in the coming reporting period (July 2017-July 2018) due to modification we deployed in the Workplan template which now is based on elaboration of activities’ tasks into sub-tasks explained in detail with regard to time frame needed based on lessons learned from the first year of implementation. This new template will enable a weekly monitoring of execution rather than just articulating activities to be executed. Expected progress for this reporting period according to the Program’s document, was supposed to be as indicated in the Program’s document assuming the implementation should have started in the fourth quarter (Q4) of 2015 after signing the agreement between NIE (MoPIC) and AF, which took place on 14-May-2015. However, there wa some delay and the real on-ground execution of sub-projects started on the beginning of the year 2017. The expected progress for this reporting period is depicted in the sub-project’s action plans for the year 2017 (January-December 2017) illustrated in the additional sheets inserted in this report named “Sub-project 1.1 workplan (HFDJB)” to “Sub-project 2.3 workplan(NCARE)”</t>
    </r>
  </si>
  <si>
    <t>1.2 Mid-term Review (if planned)</t>
  </si>
  <si>
    <t>Mid-term Review was planned to take place on June 2017</t>
  </si>
  <si>
    <r>
      <rPr>
        <sz val="10"/>
        <color indexed="8"/>
        <rFont val="Times New Roman"/>
        <family val="1"/>
      </rPr>
      <t xml:space="preserve">Project was expected to commence on June 2015. </t>
    </r>
    <r>
      <rPr>
        <sz val="9"/>
        <color indexed="8"/>
        <rFont val="Times New Roman"/>
        <family val="1"/>
      </rPr>
      <t xml:space="preserve">
</t>
    </r>
  </si>
  <si>
    <t>Mid-term review will be delayed to July 2018 after consultation with AF and obtaining their approval</t>
  </si>
  <si>
    <t>1.3 Programme Closing</t>
  </si>
  <si>
    <t>Programme Closing was expected to take place on April 2019</t>
  </si>
  <si>
    <t>Programme Closing will be delayed until Juky 2020 after consultation with AF and obtaining their approval</t>
  </si>
  <si>
    <t>1.4 Terminal Evaluation</t>
  </si>
  <si>
    <t>Terminal Evaluation was expected to take place on May 2019</t>
  </si>
  <si>
    <t>Terminal Evaluation will be delayed until August 2020 after consultation with AF and obtaining their approval</t>
  </si>
  <si>
    <t>1. Projected Calender Milestones
1.1. Start of Programme Implementation</t>
  </si>
  <si>
    <t>§ Subproject (1.1) 1,317,200 m3  Y utilized for irrigation</t>
  </si>
  <si>
    <t>§ Subproject (1.2) 20,000,000 m3  Y</t>
  </si>
  <si>
    <t>§Subproject (1.3)  438,000 m3  Year</t>
  </si>
  <si>
    <t>§Subproject (1.4)  438,000 m3  Year</t>
  </si>
  <si>
    <t xml:space="preserve">2.1 Quantity (m3) of supplementary treated wastewater available for agriculture  utilized for irrigation as an adaptation practice in JV (total all 4 sub-projects 1.1 to 1.4 = 22,193,200  m3/yr)) </t>
  </si>
  <si>
    <t xml:space="preserve">2.2  Number of WUAs trained on on safe handling and use of new irrigation water quality (treated wastewater in agriculture) (49 Total trained  WUAs): 1 at Wadi Mousa &amp; 48 at Jordan Valley (Average family size is 6; 2-3 females and 3-4 males (3840 persons; 3187 males; 653 females) </t>
  </si>
  <si>
    <r>
      <t>2.</t>
    </r>
    <r>
      <rPr>
        <b/>
        <sz val="11"/>
        <color rgb="FFFF0000"/>
        <rFont val="Times New Roman"/>
        <family val="1"/>
      </rPr>
      <t xml:space="preserve"> Key Milesones</t>
    </r>
    <r>
      <rPr>
        <b/>
        <sz val="11"/>
        <color indexed="8"/>
        <rFont val="Times New Roman"/>
        <family val="1"/>
      </rPr>
      <t xml:space="preserve"> of Core Indicators </t>
    </r>
  </si>
  <si>
    <t>Expected Progress (Target at Project's end)</t>
  </si>
  <si>
    <r>
      <t xml:space="preserve">§ Subproject (1.1) </t>
    </r>
    <r>
      <rPr>
        <b/>
        <sz val="9"/>
        <color indexed="8"/>
        <rFont val="Times New Roman"/>
        <family val="1"/>
      </rPr>
      <t xml:space="preserve"> 1</t>
    </r>
    <r>
      <rPr>
        <sz val="9"/>
        <color indexed="8"/>
        <rFont val="Times New Roman"/>
        <family val="1"/>
      </rPr>
      <t xml:space="preserve"> WUAs</t>
    </r>
  </si>
  <si>
    <r>
      <t>§ Subproject (1.2):</t>
    </r>
    <r>
      <rPr>
        <b/>
        <sz val="9"/>
        <color indexed="8"/>
        <rFont val="Times New Roman"/>
        <family val="1"/>
      </rPr>
      <t xml:space="preserve"> 16</t>
    </r>
    <r>
      <rPr>
        <sz val="9"/>
        <color indexed="8"/>
        <rFont val="Times New Roman"/>
        <family val="1"/>
      </rPr>
      <t xml:space="preserve"> WUAs</t>
    </r>
  </si>
  <si>
    <r>
      <t xml:space="preserve">§Subproject (1.3): </t>
    </r>
    <r>
      <rPr>
        <b/>
        <sz val="9"/>
        <color indexed="8"/>
        <rFont val="Times New Roman"/>
        <family val="1"/>
      </rPr>
      <t>16</t>
    </r>
    <r>
      <rPr>
        <sz val="9"/>
        <color indexed="8"/>
        <rFont val="Times New Roman"/>
        <family val="1"/>
      </rPr>
      <t xml:space="preserve"> WUSs</t>
    </r>
  </si>
  <si>
    <r>
      <t xml:space="preserve">§Subproject (1.4): </t>
    </r>
    <r>
      <rPr>
        <b/>
        <sz val="9"/>
        <color indexed="8"/>
        <rFont val="Times New Roman"/>
        <family val="1"/>
      </rPr>
      <t>16</t>
    </r>
    <r>
      <rPr>
        <sz val="9"/>
        <color indexed="8"/>
        <rFont val="Times New Roman"/>
        <family val="1"/>
      </rPr>
      <t xml:space="preserve"> WUAs</t>
    </r>
  </si>
  <si>
    <r>
      <t>§ (</t>
    </r>
    <r>
      <rPr>
        <sz val="9"/>
        <color rgb="FFFF0000"/>
        <rFont val="Times New Roman"/>
        <family val="1"/>
      </rPr>
      <t>First Year</t>
    </r>
    <r>
      <rPr>
        <sz val="9"/>
        <color indexed="8"/>
        <rFont val="Times New Roman"/>
        <family val="1"/>
      </rPr>
      <t xml:space="preserve">) Subproject (1.1)  </t>
    </r>
    <r>
      <rPr>
        <b/>
        <sz val="9"/>
        <color rgb="FFFF0000"/>
        <rFont val="Times New Roman"/>
        <family val="1"/>
      </rPr>
      <t>0</t>
    </r>
    <r>
      <rPr>
        <sz val="9"/>
        <color indexed="8"/>
        <rFont val="Times New Roman"/>
        <family val="1"/>
      </rPr>
      <t xml:space="preserve"> WUAs</t>
    </r>
  </si>
  <si>
    <r>
      <t>§ (</t>
    </r>
    <r>
      <rPr>
        <sz val="9"/>
        <color rgb="FFFF0000"/>
        <rFont val="Times New Roman"/>
        <family val="1"/>
      </rPr>
      <t>First Year</t>
    </r>
    <r>
      <rPr>
        <sz val="9"/>
        <color indexed="8"/>
        <rFont val="Times New Roman"/>
        <family val="1"/>
      </rPr>
      <t>) Subproject (1.2):</t>
    </r>
    <r>
      <rPr>
        <b/>
        <sz val="9"/>
        <color rgb="FFFF0000"/>
        <rFont val="Times New Roman"/>
        <family val="1"/>
      </rPr>
      <t xml:space="preserve"> 0</t>
    </r>
    <r>
      <rPr>
        <sz val="9"/>
        <color indexed="8"/>
        <rFont val="Times New Roman"/>
        <family val="1"/>
      </rPr>
      <t xml:space="preserve"> WUAs</t>
    </r>
  </si>
  <si>
    <r>
      <t>§(</t>
    </r>
    <r>
      <rPr>
        <sz val="9"/>
        <color rgb="FFFF0000"/>
        <rFont val="Times New Roman"/>
        <family val="1"/>
      </rPr>
      <t>First Year</t>
    </r>
    <r>
      <rPr>
        <sz val="9"/>
        <color indexed="8"/>
        <rFont val="Times New Roman"/>
        <family val="1"/>
      </rPr>
      <t xml:space="preserve">) Subproject (1.3): </t>
    </r>
    <r>
      <rPr>
        <b/>
        <sz val="9"/>
        <color rgb="FFFF0000"/>
        <rFont val="Times New Roman"/>
        <family val="1"/>
      </rPr>
      <t xml:space="preserve">0 </t>
    </r>
    <r>
      <rPr>
        <sz val="9"/>
        <color indexed="8"/>
        <rFont val="Times New Roman"/>
        <family val="1"/>
      </rPr>
      <t>WUSs</t>
    </r>
  </si>
  <si>
    <r>
      <t>§(</t>
    </r>
    <r>
      <rPr>
        <sz val="9"/>
        <color rgb="FFFF0000"/>
        <rFont val="Times New Roman"/>
        <family val="1"/>
      </rPr>
      <t>First Year</t>
    </r>
    <r>
      <rPr>
        <sz val="9"/>
        <color indexed="8"/>
        <rFont val="Times New Roman"/>
        <family val="1"/>
      </rPr>
      <t>) Subproject (1.4):</t>
    </r>
    <r>
      <rPr>
        <b/>
        <sz val="9"/>
        <color rgb="FFFF0000"/>
        <rFont val="Times New Roman"/>
        <family val="1"/>
      </rPr>
      <t xml:space="preserve"> 0</t>
    </r>
    <r>
      <rPr>
        <sz val="9"/>
        <color indexed="8"/>
        <rFont val="Times New Roman"/>
        <family val="1"/>
      </rPr>
      <t xml:space="preserve"> WUAs</t>
    </r>
  </si>
  <si>
    <r>
      <t xml:space="preserve">§ </t>
    </r>
    <r>
      <rPr>
        <sz val="9"/>
        <color rgb="FFFF0000"/>
        <rFont val="Times New Roman"/>
        <family val="1"/>
      </rPr>
      <t>(First Year)</t>
    </r>
    <r>
      <rPr>
        <sz val="9"/>
        <color indexed="8"/>
        <rFont val="Times New Roman"/>
        <family val="1"/>
      </rPr>
      <t xml:space="preserve"> Subproject (1.3) </t>
    </r>
    <r>
      <rPr>
        <b/>
        <sz val="9"/>
        <color rgb="FFFF0000"/>
        <rFont val="Times New Roman"/>
        <family val="1"/>
      </rPr>
      <t>0</t>
    </r>
    <r>
      <rPr>
        <sz val="9"/>
        <color indexed="8"/>
        <rFont val="Times New Roman"/>
        <family val="1"/>
      </rPr>
      <t xml:space="preserve"> </t>
    </r>
  </si>
  <si>
    <r>
      <t>§ (</t>
    </r>
    <r>
      <rPr>
        <sz val="9"/>
        <color rgb="FFFF0000"/>
        <rFont val="Times New Roman"/>
        <family val="1"/>
      </rPr>
      <t>First Year</t>
    </r>
    <r>
      <rPr>
        <sz val="9"/>
        <color indexed="8"/>
        <rFont val="Times New Roman"/>
        <family val="1"/>
      </rPr>
      <t xml:space="preserve">) Subproject (1.4) </t>
    </r>
    <r>
      <rPr>
        <b/>
        <sz val="9"/>
        <color rgb="FFFF0000"/>
        <rFont val="Times New Roman"/>
        <family val="1"/>
      </rPr>
      <t>0</t>
    </r>
  </si>
  <si>
    <t>2.3 Increased family income of vulnerable groups as a result of enhanced crop production through augmenting irrigation water supply with treated wastewater AND  Number of beneficiaries/families</t>
  </si>
  <si>
    <r>
      <t>§ (</t>
    </r>
    <r>
      <rPr>
        <sz val="9"/>
        <color rgb="FFFF0000"/>
        <rFont val="Times New Roman"/>
        <family val="1"/>
      </rPr>
      <t>First Year</t>
    </r>
    <r>
      <rPr>
        <sz val="9"/>
        <color indexed="8"/>
        <rFont val="Times New Roman"/>
        <family val="1"/>
      </rPr>
      <t xml:space="preserve">) Subproject (1.1)  </t>
    </r>
    <r>
      <rPr>
        <b/>
        <sz val="9"/>
        <color rgb="FFFF0000"/>
        <rFont val="Times New Roman"/>
        <family val="1"/>
      </rPr>
      <t>0 (Number of beneficiaries: 0)</t>
    </r>
  </si>
  <si>
    <t>§ Subproject (1.1) $806/household/month
(Number of beneficiaries: 70)</t>
  </si>
  <si>
    <r>
      <t>§ Subproject (1.2):</t>
    </r>
    <r>
      <rPr>
        <b/>
        <sz val="9"/>
        <color rgb="FFFF0000"/>
        <rFont val="Times New Roman"/>
        <family val="1"/>
      </rPr>
      <t xml:space="preserve"> </t>
    </r>
    <r>
      <rPr>
        <sz val="9"/>
        <rFont val="Times New Roman"/>
        <family val="1"/>
      </rPr>
      <t>$330/household/month
(Number of beneficiaries:30)</t>
    </r>
  </si>
  <si>
    <r>
      <t xml:space="preserve">§ Subproject (1.3): </t>
    </r>
    <r>
      <rPr>
        <sz val="9"/>
        <rFont val="Times New Roman"/>
        <family val="1"/>
      </rPr>
      <t>$300/household/month 
(Number of beneficiaries:70)</t>
    </r>
  </si>
  <si>
    <r>
      <t>§ Subproject (1.4):</t>
    </r>
    <r>
      <rPr>
        <b/>
        <sz val="9"/>
        <color rgb="FFFF0000"/>
        <rFont val="Times New Roman"/>
        <family val="1"/>
      </rPr>
      <t xml:space="preserve"> </t>
    </r>
    <r>
      <rPr>
        <sz val="9"/>
        <color indexed="8"/>
        <rFont val="Times New Roman"/>
        <family val="1"/>
      </rPr>
      <t xml:space="preserve"> $300/household/month 
(Number of beneficiaries:70)</t>
    </r>
  </si>
  <si>
    <r>
      <t>§(</t>
    </r>
    <r>
      <rPr>
        <sz val="9"/>
        <color rgb="FFFF0000"/>
        <rFont val="Times New Roman"/>
        <family val="1"/>
      </rPr>
      <t>First Year</t>
    </r>
    <r>
      <rPr>
        <sz val="9"/>
        <color indexed="8"/>
        <rFont val="Times New Roman"/>
        <family val="1"/>
      </rPr>
      <t xml:space="preserve">) Subproject (1.3): </t>
    </r>
    <r>
      <rPr>
        <b/>
        <sz val="9"/>
        <color rgb="FFFF0000"/>
        <rFont val="Times New Roman"/>
        <family val="1"/>
      </rPr>
      <t xml:space="preserve">0
(Number of beneficiaries: 0) </t>
    </r>
  </si>
  <si>
    <r>
      <t>§(</t>
    </r>
    <r>
      <rPr>
        <sz val="9"/>
        <color rgb="FFFF0000"/>
        <rFont val="Times New Roman"/>
        <family val="1"/>
      </rPr>
      <t>First Year</t>
    </r>
    <r>
      <rPr>
        <sz val="9"/>
        <color indexed="8"/>
        <rFont val="Times New Roman"/>
        <family val="1"/>
      </rPr>
      <t>) Subproject (1.4):</t>
    </r>
    <r>
      <rPr>
        <b/>
        <sz val="9"/>
        <color rgb="FFFF0000"/>
        <rFont val="Times New Roman"/>
        <family val="1"/>
      </rPr>
      <t xml:space="preserve"> 0
(Number of beneficiaries: 0)</t>
    </r>
    <r>
      <rPr>
        <sz val="9"/>
        <color indexed="8"/>
        <rFont val="Times New Roman"/>
        <family val="1"/>
      </rPr>
      <t xml:space="preserve"> </t>
    </r>
  </si>
  <si>
    <r>
      <t>§ (</t>
    </r>
    <r>
      <rPr>
        <sz val="9"/>
        <color rgb="FFFF0000"/>
        <rFont val="Times New Roman"/>
        <family val="1"/>
      </rPr>
      <t>First Year</t>
    </r>
    <r>
      <rPr>
        <sz val="9"/>
        <color indexed="8"/>
        <rFont val="Times New Roman"/>
        <family val="1"/>
      </rPr>
      <t>) Subproject (1.2):</t>
    </r>
    <r>
      <rPr>
        <b/>
        <sz val="9"/>
        <color rgb="FFFF0000"/>
        <rFont val="Times New Roman"/>
        <family val="1"/>
      </rPr>
      <t xml:space="preserve"> 0</t>
    </r>
    <r>
      <rPr>
        <sz val="9"/>
        <color indexed="8"/>
        <rFont val="Times New Roman"/>
        <family val="1"/>
      </rPr>
      <t xml:space="preserve"> 
</t>
    </r>
    <r>
      <rPr>
        <b/>
        <sz val="9"/>
        <color rgb="FFFF0000"/>
        <rFont val="Times New Roman"/>
        <family val="1"/>
      </rPr>
      <t>(Number of beneficiaries: 0)</t>
    </r>
  </si>
  <si>
    <t>2.4 Total quantity of rain water harvested (m3)</t>
  </si>
  <si>
    <t>Subproject (1.5) 300,000 m3</t>
  </si>
  <si>
    <r>
      <rPr>
        <b/>
        <sz val="10"/>
        <color rgb="FFFF0000"/>
        <rFont val="Times New Roman"/>
        <family val="1"/>
      </rPr>
      <t>(First Year)</t>
    </r>
    <r>
      <rPr>
        <b/>
        <sz val="10"/>
        <color indexed="8"/>
        <rFont val="Times New Roman"/>
        <family val="1"/>
      </rPr>
      <t xml:space="preserve"> </t>
    </r>
    <r>
      <rPr>
        <sz val="10"/>
        <color indexed="8"/>
        <rFont val="Times New Roman"/>
        <family val="1"/>
      </rPr>
      <t xml:space="preserve">Subproject (1.5) </t>
    </r>
    <r>
      <rPr>
        <sz val="10"/>
        <color rgb="FFFF0000"/>
        <rFont val="Times New Roman"/>
        <family val="1"/>
      </rPr>
      <t>0</t>
    </r>
  </si>
  <si>
    <t xml:space="preserve">2.5 § Natural Assets Protected or Rehabilitated (Number of farms applying permaculture as a climate change adaptive capacity. </t>
  </si>
  <si>
    <t>Subproject (1.6) 48 farms</t>
  </si>
  <si>
    <r>
      <t>(</t>
    </r>
    <r>
      <rPr>
        <b/>
        <sz val="10"/>
        <color rgb="FFFF0000"/>
        <rFont val="Times New Roman"/>
        <family val="1"/>
      </rPr>
      <t>First Year</t>
    </r>
    <r>
      <rPr>
        <b/>
        <sz val="10"/>
        <color indexed="8"/>
        <rFont val="Times New Roman"/>
        <family val="1"/>
      </rPr>
      <t xml:space="preserve">) </t>
    </r>
    <r>
      <rPr>
        <sz val="10"/>
        <color indexed="8"/>
        <rFont val="Times New Roman"/>
        <family val="1"/>
      </rPr>
      <t xml:space="preserve">Subproject (1.6) </t>
    </r>
    <r>
      <rPr>
        <sz val="10"/>
        <color rgb="FFFF0000"/>
        <rFont val="Times New Roman"/>
        <family val="1"/>
      </rPr>
      <t>0</t>
    </r>
  </si>
  <si>
    <r>
      <t>§ (</t>
    </r>
    <r>
      <rPr>
        <sz val="9"/>
        <color rgb="FFFF0000"/>
        <rFont val="Times New Roman"/>
        <family val="1"/>
      </rPr>
      <t>First Year</t>
    </r>
    <r>
      <rPr>
        <sz val="9"/>
        <color indexed="8"/>
        <rFont val="Times New Roman"/>
        <family val="1"/>
      </rPr>
      <t xml:space="preserve">) Subproject (1.1) </t>
    </r>
    <r>
      <rPr>
        <b/>
        <sz val="9"/>
        <color rgb="FFFF0000"/>
        <rFont val="Times New Roman"/>
        <family val="1"/>
      </rPr>
      <t>0</t>
    </r>
    <r>
      <rPr>
        <sz val="9"/>
        <color indexed="8"/>
        <rFont val="Times New Roman"/>
        <family val="1"/>
      </rPr>
      <t xml:space="preserve">   utilized for irrigation </t>
    </r>
  </si>
  <si>
    <r>
      <t>§</t>
    </r>
    <r>
      <rPr>
        <sz val="9"/>
        <color rgb="FFFF0000"/>
        <rFont val="Times New Roman"/>
        <family val="1"/>
      </rPr>
      <t xml:space="preserve"> (First Year)</t>
    </r>
    <r>
      <rPr>
        <sz val="9"/>
        <color indexed="8"/>
        <rFont val="Times New Roman"/>
        <family val="1"/>
      </rPr>
      <t xml:space="preserve"> Subproject (1.2) </t>
    </r>
    <r>
      <rPr>
        <b/>
        <sz val="9"/>
        <color rgb="FFFF0000"/>
        <rFont val="Times New Roman"/>
        <family val="1"/>
      </rPr>
      <t>0</t>
    </r>
    <r>
      <rPr>
        <sz val="9"/>
        <color indexed="8"/>
        <rFont val="Times New Roman"/>
        <family val="1"/>
      </rPr>
      <t xml:space="preserve">  </t>
    </r>
  </si>
  <si>
    <r>
      <t>(</t>
    </r>
    <r>
      <rPr>
        <b/>
        <sz val="10"/>
        <color rgb="FFFF0000"/>
        <rFont val="Times New Roman"/>
        <family val="1"/>
      </rPr>
      <t>First Year</t>
    </r>
    <r>
      <rPr>
        <b/>
        <sz val="10"/>
        <color indexed="8"/>
        <rFont val="Times New Roman"/>
        <family val="1"/>
      </rPr>
      <t xml:space="preserve">) </t>
    </r>
    <r>
      <rPr>
        <sz val="10"/>
        <color indexed="8"/>
        <rFont val="Times New Roman"/>
        <family val="1"/>
      </rPr>
      <t>Subproject (1.5)</t>
    </r>
    <r>
      <rPr>
        <b/>
        <sz val="10"/>
        <color indexed="8"/>
        <rFont val="Times New Roman"/>
        <family val="1"/>
      </rPr>
      <t xml:space="preserve"> </t>
    </r>
    <r>
      <rPr>
        <b/>
        <sz val="10"/>
        <color rgb="FFFF0000"/>
        <rFont val="Times New Roman"/>
        <family val="1"/>
      </rPr>
      <t xml:space="preserve">0 
(Increase in income: 0) </t>
    </r>
  </si>
  <si>
    <r>
      <t>(</t>
    </r>
    <r>
      <rPr>
        <b/>
        <sz val="10"/>
        <color rgb="FFFF0000"/>
        <rFont val="Times New Roman"/>
        <family val="1"/>
      </rPr>
      <t>First Year</t>
    </r>
    <r>
      <rPr>
        <b/>
        <sz val="10"/>
        <color indexed="8"/>
        <rFont val="Times New Roman"/>
        <family val="1"/>
      </rPr>
      <t xml:space="preserve">) </t>
    </r>
    <r>
      <rPr>
        <sz val="10"/>
        <color indexed="8"/>
        <rFont val="Times New Roman"/>
        <family val="1"/>
      </rPr>
      <t>Subproject (1.6)</t>
    </r>
    <r>
      <rPr>
        <b/>
        <sz val="10"/>
        <color indexed="8"/>
        <rFont val="Times New Roman"/>
        <family val="1"/>
      </rPr>
      <t xml:space="preserve"> </t>
    </r>
    <r>
      <rPr>
        <b/>
        <sz val="10"/>
        <color rgb="FFFF0000"/>
        <rFont val="Times New Roman"/>
        <family val="1"/>
      </rPr>
      <t xml:space="preserve">0 
(Increase in income: 0) </t>
    </r>
  </si>
  <si>
    <t xml:space="preserve">2.6 Number of beneficiaries/families of  enhancing livelihood infarming communities through sustainable practices which increase crops productivity AND Increase in income or avoided decrease in income ($/year) </t>
  </si>
  <si>
    <t xml:space="preserve">Subproject (1.5) 410 families 
(Increase in income: $2000 farm/year) </t>
  </si>
  <si>
    <t xml:space="preserve">Subproject (1.6) 380 families
(Increase in income: $5000 farm/year) </t>
  </si>
  <si>
    <t>2.7 Number of targeted population groups aware of climate change risks on natural resources and the ecosystem (Number of Seminars conducted about climate change risks on natural resources and the ecosystem).</t>
  </si>
  <si>
    <r>
      <t>(</t>
    </r>
    <r>
      <rPr>
        <b/>
        <sz val="10"/>
        <color rgb="FFFF0000"/>
        <rFont val="Times New Roman"/>
        <family val="1"/>
      </rPr>
      <t>First Year</t>
    </r>
    <r>
      <rPr>
        <b/>
        <sz val="10"/>
        <color indexed="8"/>
        <rFont val="Times New Roman"/>
        <family val="1"/>
      </rPr>
      <t xml:space="preserve">) </t>
    </r>
    <r>
      <rPr>
        <sz val="10"/>
        <color indexed="8"/>
        <rFont val="Times New Roman"/>
        <family val="1"/>
      </rPr>
      <t xml:space="preserve">sub-project (2.1) </t>
    </r>
    <r>
      <rPr>
        <b/>
        <sz val="10"/>
        <color rgb="FFFF0000"/>
        <rFont val="Times New Roman"/>
        <family val="1"/>
      </rPr>
      <t>0 
(Number of Seminars Conducted: 0)</t>
    </r>
  </si>
  <si>
    <t>sub-project (2.1) : 48 WUAs
(Number of Seminars Conducted: 6)</t>
  </si>
  <si>
    <t>2.8 §Number of registered farmers/WUAs (participants memebrs) in the Early Warning Systems installed AND number of Early Warning Systems installed</t>
  </si>
  <si>
    <t>sub-project (2.2): 30 WUAs 
(number of Early Warning Systems installed): 3</t>
  </si>
  <si>
    <t xml:space="preserve">2.9 Number of new micro-enterprises liked to Agribusiness Industries AND Number of new direct &amp; indirect Jobs related to Agribusiness in Jordan Valley </t>
  </si>
  <si>
    <r>
      <t>(</t>
    </r>
    <r>
      <rPr>
        <b/>
        <sz val="10"/>
        <color rgb="FFFF0000"/>
        <rFont val="Times New Roman"/>
        <family val="1"/>
      </rPr>
      <t>First Year</t>
    </r>
    <r>
      <rPr>
        <b/>
        <sz val="10"/>
        <color indexed="8"/>
        <rFont val="Times New Roman"/>
        <family val="1"/>
      </rPr>
      <t xml:space="preserve">) </t>
    </r>
    <r>
      <rPr>
        <sz val="10"/>
        <color indexed="8"/>
        <rFont val="Times New Roman"/>
        <family val="1"/>
      </rPr>
      <t>sub-project (2.3)</t>
    </r>
    <r>
      <rPr>
        <b/>
        <sz val="10"/>
        <color indexed="8"/>
        <rFont val="Times New Roman"/>
        <family val="1"/>
      </rPr>
      <t xml:space="preserve">: </t>
    </r>
    <r>
      <rPr>
        <b/>
        <sz val="10"/>
        <color rgb="FFFF0000"/>
        <rFont val="Times New Roman"/>
        <family val="1"/>
      </rPr>
      <t>0</t>
    </r>
    <r>
      <rPr>
        <b/>
        <sz val="10"/>
        <color indexed="8"/>
        <rFont val="Times New Roman"/>
        <family val="1"/>
      </rPr>
      <t xml:space="preserve"> 
(</t>
    </r>
    <r>
      <rPr>
        <b/>
        <sz val="10"/>
        <color rgb="FFFF0000"/>
        <rFont val="Times New Roman"/>
        <family val="1"/>
      </rPr>
      <t>Number of new direct &amp; indirect Jobs related to Agribusiness: 0</t>
    </r>
    <r>
      <rPr>
        <b/>
        <sz val="10"/>
        <color indexed="8"/>
        <rFont val="Times New Roman"/>
        <family val="1"/>
      </rPr>
      <t>)</t>
    </r>
  </si>
  <si>
    <r>
      <t>(</t>
    </r>
    <r>
      <rPr>
        <b/>
        <sz val="10"/>
        <color rgb="FFFF0000"/>
        <rFont val="Times New Roman"/>
        <family val="1"/>
      </rPr>
      <t>First Year</t>
    </r>
    <r>
      <rPr>
        <b/>
        <sz val="10"/>
        <color indexed="8"/>
        <rFont val="Times New Roman"/>
        <family val="1"/>
      </rPr>
      <t xml:space="preserve">) </t>
    </r>
    <r>
      <rPr>
        <sz val="10"/>
        <color indexed="8"/>
        <rFont val="Times New Roman"/>
        <family val="1"/>
      </rPr>
      <t>sub-project (2.2):</t>
    </r>
    <r>
      <rPr>
        <b/>
        <sz val="10"/>
        <color indexed="8"/>
        <rFont val="Times New Roman"/>
        <family val="1"/>
      </rPr>
      <t xml:space="preserve"> </t>
    </r>
    <r>
      <rPr>
        <b/>
        <sz val="10"/>
        <color rgb="FFFF0000"/>
        <rFont val="Times New Roman"/>
        <family val="1"/>
      </rPr>
      <t>0 
(number of Early Warning Systems installed: 0)</t>
    </r>
  </si>
  <si>
    <t>sub-project (2.3): 300  micro-enterprises
(Number of new direct &amp; indirect Jobs related to Agribusiness: 19800)</t>
  </si>
  <si>
    <t xml:space="preserve">No noticeable progress in the first year due to reasons elaborated above under “1. Projected Calendar Milestones: 1.1. Start of Programme Implementation” </t>
  </si>
  <si>
    <t>Same remarks as elaborated above by Project Manager</t>
  </si>
  <si>
    <t xml:space="preserve">Same remarks as elaborated above by Project Manager. There was no major progress on the main milestones listed above and in the enclosed “milestones" sheet as the first year of implementation/execution was spent for paving the road for the anticipated real on ground implementation of the program (such as our hiring of PMU staff, nomination of sub-projects’ coordinators at EEs, etc), and deploying needed infrastructure work (templating annual workplan for sub-projects’ coordinators, training on preparation of ToR/tenders’, etc),
However, it is NIE is expecting that touchable progress and achievements well be perceived in the coming reporting period (July 2017-July 2018) due to modification the PMU put in the Workplan template which is now based on elaboration of activities’ tasks into sub-tasks explained in detail with regard to time frame needed based on lessons learned from the first year of implementation. This new template will enable a weekly monitoring of execution rather than just articulating activities to be executed.
it is expected that the second year of implementation (July 2017-July 2018) will see substantial achievements as about 10 tenders to execute major activities of sub-projects have been tendered in the last 7 months and now in the evaluation/awarding  phase in addition to the other tenders that will be released from now until end of 2018. 
</t>
  </si>
  <si>
    <t xml:space="preserve">Raed Badwan </t>
  </si>
  <si>
    <t>Raed.Badwan@mop.gov.jo</t>
  </si>
  <si>
    <t>Hold a launching workshop for all stakeholders and key beneficiary groups</t>
  </si>
  <si>
    <t>Prepare an inception report with a detailed action plan</t>
  </si>
  <si>
    <t>27/12/2017</t>
  </si>
  <si>
    <t>MS</t>
  </si>
  <si>
    <t xml:space="preserve">Maha Abu-mowais </t>
  </si>
  <si>
    <t>mouis_maha@yahoo.com</t>
  </si>
  <si>
    <t xml:space="preserve">During this reporting period, gender-integration was addressed as follows:
• Hiring of PMU staff  encompassed selection of one female member along with the other three male members.
• Nomination of the 9 sub-projects’ coordinators encompassed both male (5) and females (4) and both categories received same level of capacity building for project management.
• Special Tendering Committee of the program has 3 female members versus 3 males. 
• Ensuring on the Programs’ Results Framework, workplan prepared with regard to technical support to be provided to farming communities and on-site training on safe handling of treated waste water that both female and male farmers be engaged in such capacity building. Job creation targets for example encompassed targets disaggregated by gender. 
• Training component in the prepared workplan will be targeted to farmers and field workers who will be employed on the farms that will be irrigated with reclaimed water or mixed water quality on the safety and hygiene issues, health risks, gender integration and welfare issues.
Lessons learned from this inclusion of gender consideration that a balanced implementation, capacity building and benefiting from results will prevail during the lifespan of the program. This will ensure engagement of vulnerable groups and women and will foster a gender-sensitive approach, as guided by the M&amp;E –Gender and Social Expert hired in the PMU. The development and implementation of programs’ plans is being undertaken in a participatory manner, encouraging input from all targeted groups including women community members,
</t>
  </si>
  <si>
    <r>
      <t>§</t>
    </r>
    <r>
      <rPr>
        <sz val="9"/>
        <color rgb="FF632423"/>
        <rFont val="Calibri"/>
        <family val="2"/>
        <scheme val="minor"/>
      </rPr>
      <t xml:space="preserve">Subproject (1.1) </t>
    </r>
    <r>
      <rPr>
        <b/>
        <sz val="9"/>
        <color rgb="FF632423"/>
        <rFont val="Calibri"/>
        <family val="2"/>
        <scheme val="minor"/>
      </rPr>
      <t xml:space="preserve">1,022,000 </t>
    </r>
    <r>
      <rPr>
        <b/>
        <u val="single"/>
        <sz val="9"/>
        <color rgb="FF632423"/>
        <rFont val="Calibri"/>
        <family val="2"/>
        <scheme val="minor"/>
      </rPr>
      <t>m</t>
    </r>
    <r>
      <rPr>
        <b/>
        <u val="single"/>
        <vertAlign val="superscript"/>
        <sz val="9"/>
        <color rgb="FF632423"/>
        <rFont val="Calibri"/>
        <family val="2"/>
        <scheme val="minor"/>
      </rPr>
      <t>3</t>
    </r>
    <r>
      <rPr>
        <b/>
        <sz val="9"/>
        <color rgb="FF632423"/>
        <rFont val="Calibri"/>
        <family val="2"/>
        <scheme val="minor"/>
      </rPr>
      <t xml:space="preserve"> Y</t>
    </r>
    <r>
      <rPr>
        <sz val="9"/>
        <color rgb="FF632423"/>
        <rFont val="Calibri"/>
        <family val="2"/>
        <scheme val="minor"/>
      </rPr>
      <t xml:space="preserve"> utilized for irrigation </t>
    </r>
  </si>
  <si>
    <r>
      <t>§</t>
    </r>
    <r>
      <rPr>
        <sz val="9"/>
        <color rgb="FF632423"/>
        <rFont val="Calibri"/>
        <family val="2"/>
        <scheme val="minor"/>
      </rPr>
      <t xml:space="preserve">Subproject (1.2) </t>
    </r>
    <r>
      <rPr>
        <b/>
        <sz val="9"/>
        <color rgb="FF632423"/>
        <rFont val="Calibri"/>
        <family val="2"/>
        <scheme val="minor"/>
      </rPr>
      <t xml:space="preserve">0 </t>
    </r>
    <r>
      <rPr>
        <b/>
        <u val="single"/>
        <sz val="9"/>
        <color rgb="FF632423"/>
        <rFont val="Calibri"/>
        <family val="2"/>
        <scheme val="minor"/>
      </rPr>
      <t>m</t>
    </r>
    <r>
      <rPr>
        <b/>
        <u val="single"/>
        <vertAlign val="superscript"/>
        <sz val="9"/>
        <color rgb="FF632423"/>
        <rFont val="Calibri"/>
        <family val="2"/>
        <scheme val="minor"/>
      </rPr>
      <t>3</t>
    </r>
    <r>
      <rPr>
        <b/>
        <sz val="9"/>
        <color rgb="FF632423"/>
        <rFont val="Calibri"/>
        <family val="2"/>
        <scheme val="minor"/>
      </rPr>
      <t xml:space="preserve"> Y</t>
    </r>
    <r>
      <rPr>
        <sz val="9"/>
        <color rgb="FF632423"/>
        <rFont val="Calibri"/>
        <family val="2"/>
        <scheme val="minor"/>
      </rPr>
      <t xml:space="preserve"> </t>
    </r>
  </si>
  <si>
    <r>
      <t>§</t>
    </r>
    <r>
      <rPr>
        <sz val="9"/>
        <color rgb="FF632423"/>
        <rFont val="Calibri"/>
        <family val="2"/>
        <scheme val="minor"/>
      </rPr>
      <t xml:space="preserve"> Subproject (1.2) </t>
    </r>
    <r>
      <rPr>
        <b/>
        <u val="single"/>
        <sz val="9"/>
        <color rgb="FF632423"/>
        <rFont val="Calibri"/>
        <family val="2"/>
        <scheme val="minor"/>
      </rPr>
      <t>18,500,000 m</t>
    </r>
    <r>
      <rPr>
        <b/>
        <u val="single"/>
        <vertAlign val="superscript"/>
        <sz val="9"/>
        <color rgb="FF632423"/>
        <rFont val="Calibri"/>
        <family val="2"/>
        <scheme val="minor"/>
      </rPr>
      <t xml:space="preserve">3 </t>
    </r>
    <r>
      <rPr>
        <b/>
        <u val="single"/>
        <sz val="9"/>
        <color rgb="FF632423"/>
        <rFont val="Calibri"/>
        <family val="2"/>
        <scheme val="minor"/>
      </rPr>
      <t>Y</t>
    </r>
    <r>
      <rPr>
        <sz val="9"/>
        <color rgb="FF632423"/>
        <rFont val="Calibri"/>
        <family val="2"/>
        <scheme val="minor"/>
      </rPr>
      <t xml:space="preserve"> </t>
    </r>
  </si>
  <si>
    <r>
      <t>§</t>
    </r>
    <r>
      <rPr>
        <sz val="9"/>
        <color rgb="FF632423"/>
        <rFont val="Calibri"/>
        <family val="2"/>
        <scheme val="minor"/>
      </rPr>
      <t xml:space="preserve">Subproject (1.2) </t>
    </r>
    <r>
      <rPr>
        <b/>
        <sz val="9"/>
        <color rgb="FF632423"/>
        <rFont val="Calibri"/>
        <family val="2"/>
        <scheme val="minor"/>
      </rPr>
      <t xml:space="preserve">20,000,000 </t>
    </r>
    <r>
      <rPr>
        <b/>
        <u val="single"/>
        <sz val="9"/>
        <color rgb="FF632423"/>
        <rFont val="Calibri"/>
        <family val="2"/>
        <scheme val="minor"/>
      </rPr>
      <t>m</t>
    </r>
    <r>
      <rPr>
        <b/>
        <u val="single"/>
        <vertAlign val="superscript"/>
        <sz val="9"/>
        <color rgb="FF632423"/>
        <rFont val="Calibri"/>
        <family val="2"/>
        <scheme val="minor"/>
      </rPr>
      <t xml:space="preserve">3 </t>
    </r>
    <r>
      <rPr>
        <b/>
        <sz val="9"/>
        <color rgb="FF632423"/>
        <rFont val="Calibri"/>
        <family val="2"/>
        <scheme val="minor"/>
      </rPr>
      <t xml:space="preserve"> Y</t>
    </r>
  </si>
  <si>
    <r>
      <t>§</t>
    </r>
    <r>
      <rPr>
        <sz val="9"/>
        <color rgb="FF632423"/>
        <rFont val="Calibri"/>
        <family val="2"/>
        <scheme val="minor"/>
      </rPr>
      <t xml:space="preserve">Subproject (1.3) </t>
    </r>
    <r>
      <rPr>
        <b/>
        <sz val="9"/>
        <color rgb="FF632423"/>
        <rFont val="Calibri"/>
        <family val="2"/>
        <scheme val="minor"/>
      </rPr>
      <t xml:space="preserve">0 </t>
    </r>
    <r>
      <rPr>
        <b/>
        <u val="single"/>
        <sz val="9"/>
        <color rgb="FF632423"/>
        <rFont val="Calibri"/>
        <family val="2"/>
        <scheme val="minor"/>
      </rPr>
      <t>m</t>
    </r>
    <r>
      <rPr>
        <b/>
        <u val="single"/>
        <vertAlign val="superscript"/>
        <sz val="9"/>
        <color rgb="FF632423"/>
        <rFont val="Calibri"/>
        <family val="2"/>
        <scheme val="minor"/>
      </rPr>
      <t>3</t>
    </r>
    <r>
      <rPr>
        <b/>
        <sz val="9"/>
        <color rgb="FF632423"/>
        <rFont val="Calibri"/>
        <family val="2"/>
        <scheme val="minor"/>
      </rPr>
      <t xml:space="preserve"> Y</t>
    </r>
    <r>
      <rPr>
        <sz val="9"/>
        <color rgb="FF632423"/>
        <rFont val="Calibri"/>
        <family val="2"/>
        <scheme val="minor"/>
      </rPr>
      <t xml:space="preserve"> </t>
    </r>
  </si>
  <si>
    <r>
      <t>§</t>
    </r>
    <r>
      <rPr>
        <sz val="9"/>
        <color rgb="FF632423"/>
        <rFont val="Calibri"/>
        <family val="2"/>
        <scheme val="minor"/>
      </rPr>
      <t xml:space="preserve">Subproject (1.3) </t>
    </r>
    <r>
      <rPr>
        <b/>
        <u val="single"/>
        <sz val="9"/>
        <color rgb="FF632423"/>
        <rFont val="Calibri"/>
        <family val="2"/>
        <scheme val="minor"/>
      </rPr>
      <t>219,000</t>
    </r>
    <r>
      <rPr>
        <sz val="9"/>
        <color rgb="FF632423"/>
        <rFont val="Calibri"/>
        <family val="2"/>
        <scheme val="minor"/>
      </rPr>
      <t xml:space="preserve"> </t>
    </r>
    <r>
      <rPr>
        <b/>
        <u val="single"/>
        <sz val="9"/>
        <color rgb="FF632423"/>
        <rFont val="Calibri"/>
        <family val="2"/>
        <scheme val="minor"/>
      </rPr>
      <t>m</t>
    </r>
    <r>
      <rPr>
        <b/>
        <u val="single"/>
        <vertAlign val="superscript"/>
        <sz val="9"/>
        <color rgb="FF632423"/>
        <rFont val="Calibri"/>
        <family val="2"/>
        <scheme val="minor"/>
      </rPr>
      <t>3</t>
    </r>
    <r>
      <rPr>
        <b/>
        <u val="single"/>
        <sz val="9"/>
        <color rgb="FF632423"/>
        <rFont val="Calibri"/>
        <family val="2"/>
        <scheme val="minor"/>
      </rPr>
      <t>Y</t>
    </r>
    <r>
      <rPr>
        <sz val="9"/>
        <color rgb="FF632423"/>
        <rFont val="Calibri"/>
        <family val="2"/>
        <scheme val="minor"/>
      </rPr>
      <t xml:space="preserve"> </t>
    </r>
  </si>
  <si>
    <r>
      <t>§</t>
    </r>
    <r>
      <rPr>
        <sz val="9"/>
        <color rgb="FF632423"/>
        <rFont val="Calibri"/>
        <family val="2"/>
        <scheme val="minor"/>
      </rPr>
      <t xml:space="preserve">Subproject (1.3) </t>
    </r>
    <r>
      <rPr>
        <b/>
        <sz val="9"/>
        <color rgb="FF632423"/>
        <rFont val="Calibri"/>
        <family val="2"/>
        <scheme val="minor"/>
      </rPr>
      <t xml:space="preserve">438,000 </t>
    </r>
    <r>
      <rPr>
        <b/>
        <u val="single"/>
        <sz val="9"/>
        <color rgb="FF632423"/>
        <rFont val="Calibri"/>
        <family val="2"/>
        <scheme val="minor"/>
      </rPr>
      <t>m</t>
    </r>
    <r>
      <rPr>
        <b/>
        <u val="single"/>
        <vertAlign val="superscript"/>
        <sz val="9"/>
        <color rgb="FF632423"/>
        <rFont val="Calibri"/>
        <family val="2"/>
        <scheme val="minor"/>
      </rPr>
      <t xml:space="preserve">3 </t>
    </r>
    <r>
      <rPr>
        <b/>
        <sz val="9"/>
        <color rgb="FF632423"/>
        <rFont val="Calibri"/>
        <family val="2"/>
        <scheme val="minor"/>
      </rPr>
      <t xml:space="preserve"> Year</t>
    </r>
  </si>
  <si>
    <r>
      <t>§</t>
    </r>
    <r>
      <rPr>
        <sz val="9"/>
        <color rgb="FF632423"/>
        <rFont val="Calibri"/>
        <family val="2"/>
        <scheme val="minor"/>
      </rPr>
      <t xml:space="preserve">Subproject (1.4) </t>
    </r>
  </si>
  <si>
    <r>
      <t xml:space="preserve">0 </t>
    </r>
    <r>
      <rPr>
        <b/>
        <u val="single"/>
        <sz val="9"/>
        <color rgb="FF632423"/>
        <rFont val="Calibri"/>
        <family val="2"/>
        <scheme val="minor"/>
      </rPr>
      <t>m</t>
    </r>
    <r>
      <rPr>
        <b/>
        <u val="single"/>
        <vertAlign val="superscript"/>
        <sz val="9"/>
        <color rgb="FF632423"/>
        <rFont val="Calibri"/>
        <family val="2"/>
        <scheme val="minor"/>
      </rPr>
      <t>3</t>
    </r>
    <r>
      <rPr>
        <b/>
        <sz val="9"/>
        <color rgb="FF632423"/>
        <rFont val="Calibri"/>
        <family val="2"/>
        <scheme val="minor"/>
      </rPr>
      <t xml:space="preserve"> Y</t>
    </r>
    <r>
      <rPr>
        <sz val="9"/>
        <color rgb="FF632423"/>
        <rFont val="Calibri"/>
        <family val="2"/>
        <scheme val="minor"/>
      </rPr>
      <t xml:space="preserve"> </t>
    </r>
  </si>
  <si>
    <r>
      <t>§</t>
    </r>
    <r>
      <rPr>
        <sz val="9"/>
        <color rgb="FF632423"/>
        <rFont val="Calibri"/>
        <family val="2"/>
        <scheme val="minor"/>
      </rPr>
      <t>Total</t>
    </r>
    <r>
      <rPr>
        <b/>
        <i/>
        <u val="single"/>
        <sz val="9"/>
        <color rgb="FF632423"/>
        <rFont val="Calibri"/>
        <family val="2"/>
        <scheme val="minor"/>
      </rPr>
      <t xml:space="preserve"> baseline for all projects </t>
    </r>
  </si>
  <si>
    <r>
      <t>219,000</t>
    </r>
    <r>
      <rPr>
        <sz val="9"/>
        <color rgb="FF632423"/>
        <rFont val="Calibri"/>
        <family val="2"/>
        <scheme val="minor"/>
      </rPr>
      <t xml:space="preserve"> </t>
    </r>
    <r>
      <rPr>
        <b/>
        <u val="single"/>
        <sz val="9"/>
        <color rgb="FF632423"/>
        <rFont val="Calibri"/>
        <family val="2"/>
        <scheme val="minor"/>
      </rPr>
      <t>m</t>
    </r>
    <r>
      <rPr>
        <b/>
        <u val="single"/>
        <vertAlign val="superscript"/>
        <sz val="9"/>
        <color rgb="FF632423"/>
        <rFont val="Calibri"/>
        <family val="2"/>
        <scheme val="minor"/>
      </rPr>
      <t>3</t>
    </r>
    <r>
      <rPr>
        <b/>
        <u val="single"/>
        <sz val="9"/>
        <color rgb="FF632423"/>
        <rFont val="Calibri"/>
        <family val="2"/>
        <scheme val="minor"/>
      </rPr>
      <t>Y</t>
    </r>
    <r>
      <rPr>
        <sz val="9"/>
        <color rgb="FF632423"/>
        <rFont val="Calibri"/>
        <family val="2"/>
        <scheme val="minor"/>
      </rPr>
      <t xml:space="preserve"> </t>
    </r>
  </si>
  <si>
    <r>
      <t>§</t>
    </r>
    <r>
      <rPr>
        <b/>
        <i/>
        <u val="single"/>
        <sz val="9"/>
        <color rgb="FF632423"/>
        <rFont val="Calibri"/>
        <family val="2"/>
        <scheme val="minor"/>
      </rPr>
      <t xml:space="preserve">Total baseline for all projects </t>
    </r>
  </si>
  <si>
    <r>
      <t xml:space="preserve">20,188,200 </t>
    </r>
    <r>
      <rPr>
        <b/>
        <u val="single"/>
        <sz val="9"/>
        <color rgb="FF632423"/>
        <rFont val="Calibri"/>
        <family val="2"/>
        <scheme val="minor"/>
      </rPr>
      <t>m</t>
    </r>
    <r>
      <rPr>
        <b/>
        <u val="single"/>
        <vertAlign val="superscript"/>
        <sz val="9"/>
        <color rgb="FF632423"/>
        <rFont val="Calibri"/>
        <family val="2"/>
        <scheme val="minor"/>
      </rPr>
      <t>3</t>
    </r>
    <r>
      <rPr>
        <b/>
        <u val="single"/>
        <sz val="9"/>
        <color rgb="FF632423"/>
        <rFont val="Calibri"/>
        <family val="2"/>
        <scheme val="minor"/>
      </rPr>
      <t>Y</t>
    </r>
    <r>
      <rPr>
        <sz val="9"/>
        <color rgb="FF632423"/>
        <rFont val="Calibri"/>
        <family val="2"/>
        <scheme val="minor"/>
      </rPr>
      <t xml:space="preserve"> </t>
    </r>
  </si>
  <si>
    <r>
      <t>§</t>
    </r>
    <r>
      <rPr>
        <sz val="9"/>
        <color rgb="FF632423"/>
        <rFont val="Calibri"/>
        <family val="2"/>
        <scheme val="minor"/>
      </rPr>
      <t xml:space="preserve">Subproject (1.4) </t>
    </r>
    <r>
      <rPr>
        <b/>
        <sz val="9"/>
        <color rgb="FF632423"/>
        <rFont val="Calibri"/>
        <family val="2"/>
        <scheme val="minor"/>
      </rPr>
      <t xml:space="preserve">438,000 </t>
    </r>
    <r>
      <rPr>
        <b/>
        <u val="single"/>
        <sz val="9"/>
        <color rgb="FF632423"/>
        <rFont val="Calibri"/>
        <family val="2"/>
        <scheme val="minor"/>
      </rPr>
      <t>m</t>
    </r>
    <r>
      <rPr>
        <b/>
        <u val="single"/>
        <vertAlign val="superscript"/>
        <sz val="9"/>
        <color rgb="FF632423"/>
        <rFont val="Calibri"/>
        <family val="2"/>
        <scheme val="minor"/>
      </rPr>
      <t xml:space="preserve">3 </t>
    </r>
    <r>
      <rPr>
        <b/>
        <sz val="9"/>
        <color rgb="FF632423"/>
        <rFont val="Calibri"/>
        <family val="2"/>
        <scheme val="minor"/>
      </rPr>
      <t xml:space="preserve"> Year</t>
    </r>
  </si>
  <si>
    <r>
      <t>§</t>
    </r>
    <r>
      <rPr>
        <b/>
        <i/>
        <u val="single"/>
        <sz val="9"/>
        <color rgb="FF632423"/>
        <rFont val="Calibri"/>
        <family val="2"/>
        <scheme val="minor"/>
      </rPr>
      <t>Total target for all projects 22,193,200  m</t>
    </r>
    <r>
      <rPr>
        <b/>
        <i/>
        <u val="single"/>
        <vertAlign val="superscript"/>
        <sz val="9"/>
        <color rgb="FF632423"/>
        <rFont val="Calibri"/>
        <family val="2"/>
        <scheme val="minor"/>
      </rPr>
      <t>3</t>
    </r>
    <r>
      <rPr>
        <b/>
        <i/>
        <u val="single"/>
        <sz val="9"/>
        <color rgb="FF632423"/>
        <rFont val="Calibri"/>
        <family val="2"/>
        <scheme val="minor"/>
      </rPr>
      <t>/yr)</t>
    </r>
  </si>
  <si>
    <r>
      <t>25 trained  WUAs</t>
    </r>
    <r>
      <rPr>
        <sz val="9"/>
        <color rgb="FF632423"/>
        <rFont val="Calibri"/>
        <family val="2"/>
      </rPr>
      <t xml:space="preserve"> </t>
    </r>
  </si>
  <si>
    <r>
      <t>§</t>
    </r>
    <r>
      <rPr>
        <sz val="9"/>
        <color rgb="FF632423"/>
        <rFont val="Calibri"/>
        <family val="2"/>
        <scheme val="minor"/>
      </rPr>
      <t xml:space="preserve">Subproject (1.1) $398/household/month </t>
    </r>
  </si>
  <si>
    <r>
      <t>§</t>
    </r>
    <r>
      <rPr>
        <sz val="9"/>
        <color rgb="FF632423"/>
        <rFont val="Calibri"/>
        <family val="2"/>
        <scheme val="minor"/>
      </rPr>
      <t xml:space="preserve">Subproject (1.1) </t>
    </r>
    <r>
      <rPr>
        <b/>
        <sz val="9"/>
        <color rgb="FF632423"/>
        <rFont val="Calibri"/>
        <family val="2"/>
        <scheme val="minor"/>
      </rPr>
      <t>$602/household</t>
    </r>
  </si>
  <si>
    <r>
      <t>/month</t>
    </r>
    <r>
      <rPr>
        <sz val="9"/>
        <color rgb="FF632423"/>
        <rFont val="Calibri"/>
        <family val="2"/>
        <scheme val="minor"/>
      </rPr>
      <t xml:space="preserve"> </t>
    </r>
  </si>
  <si>
    <r>
      <t>§</t>
    </r>
    <r>
      <rPr>
        <sz val="9"/>
        <color rgb="FF632423"/>
        <rFont val="Calibri"/>
        <family val="2"/>
        <scheme val="minor"/>
      </rPr>
      <t xml:space="preserve">Subproject (1.1) </t>
    </r>
    <r>
      <rPr>
        <b/>
        <sz val="9"/>
        <color rgb="FF632423"/>
        <rFont val="Calibri"/>
        <family val="2"/>
        <scheme val="minor"/>
      </rPr>
      <t>$806/household</t>
    </r>
  </si>
  <si>
    <r>
      <t>§</t>
    </r>
    <r>
      <rPr>
        <sz val="9"/>
        <color rgb="FF632423"/>
        <rFont val="Calibri"/>
        <family val="2"/>
        <scheme val="minor"/>
      </rPr>
      <t xml:space="preserve">Subproject (1.2) $170/household/month </t>
    </r>
  </si>
  <si>
    <r>
      <t>§</t>
    </r>
    <r>
      <rPr>
        <sz val="9"/>
        <color rgb="FF632423"/>
        <rFont val="Calibri"/>
        <family val="2"/>
        <scheme val="minor"/>
      </rPr>
      <t xml:space="preserve">Subproject (1.2) </t>
    </r>
    <r>
      <rPr>
        <b/>
        <sz val="9"/>
        <color rgb="FF632423"/>
        <rFont val="Calibri"/>
        <family val="2"/>
        <scheme val="minor"/>
      </rPr>
      <t>$250/household</t>
    </r>
  </si>
  <si>
    <r>
      <t>§</t>
    </r>
    <r>
      <rPr>
        <sz val="9"/>
        <color rgb="FF632423"/>
        <rFont val="Calibri"/>
        <family val="2"/>
        <scheme val="minor"/>
      </rPr>
      <t xml:space="preserve">Subproject (1.2) </t>
    </r>
    <r>
      <rPr>
        <b/>
        <sz val="9"/>
        <color rgb="FF632423"/>
        <rFont val="Calibri"/>
        <family val="2"/>
        <scheme val="minor"/>
      </rPr>
      <t>$330/household</t>
    </r>
  </si>
  <si>
    <r>
      <t>§</t>
    </r>
    <r>
      <rPr>
        <sz val="9"/>
        <color rgb="FF632423"/>
        <rFont val="Calibri"/>
        <family val="2"/>
        <scheme val="minor"/>
      </rPr>
      <t>Subproject (1.3) $0/household</t>
    </r>
  </si>
  <si>
    <r>
      <t>§</t>
    </r>
    <r>
      <rPr>
        <sz val="9"/>
        <color rgb="FF632423"/>
        <rFont val="Calibri"/>
        <family val="2"/>
        <scheme val="minor"/>
      </rPr>
      <t xml:space="preserve">Subproject (1.3) </t>
    </r>
    <r>
      <rPr>
        <b/>
        <sz val="9"/>
        <color rgb="FF632423"/>
        <rFont val="Calibri"/>
        <family val="2"/>
        <scheme val="minor"/>
      </rPr>
      <t>$150/household/month</t>
    </r>
  </si>
  <si>
    <r>
      <t>§</t>
    </r>
    <r>
      <rPr>
        <sz val="9"/>
        <color rgb="FF632423"/>
        <rFont val="Calibri"/>
        <family val="2"/>
        <scheme val="minor"/>
      </rPr>
      <t xml:space="preserve">Subproject (1.3) </t>
    </r>
    <r>
      <rPr>
        <b/>
        <sz val="9"/>
        <color rgb="FF632423"/>
        <rFont val="Calibri"/>
        <family val="2"/>
        <scheme val="minor"/>
      </rPr>
      <t>$300/household</t>
    </r>
  </si>
  <si>
    <r>
      <t>§</t>
    </r>
    <r>
      <rPr>
        <sz val="9"/>
        <color rgb="FF632423"/>
        <rFont val="Calibri"/>
        <family val="2"/>
        <scheme val="minor"/>
      </rPr>
      <t>Subproject (1.4) $0/household</t>
    </r>
  </si>
  <si>
    <r>
      <t>§</t>
    </r>
    <r>
      <rPr>
        <sz val="9"/>
        <color rgb="FF632423"/>
        <rFont val="Calibri"/>
        <family val="2"/>
        <scheme val="minor"/>
      </rPr>
      <t xml:space="preserve">Subproject (1.4) </t>
    </r>
    <r>
      <rPr>
        <b/>
        <sz val="9"/>
        <color rgb="FF632423"/>
        <rFont val="Calibri"/>
        <family val="2"/>
        <scheme val="minor"/>
      </rPr>
      <t>$150/household</t>
    </r>
  </si>
  <si>
    <r>
      <t>§</t>
    </r>
    <r>
      <rPr>
        <sz val="9"/>
        <color rgb="FF632423"/>
        <rFont val="Calibri"/>
        <family val="2"/>
        <scheme val="minor"/>
      </rPr>
      <t xml:space="preserve">Subproject (1.4) </t>
    </r>
    <r>
      <rPr>
        <b/>
        <sz val="9"/>
        <color rgb="FF632423"/>
        <rFont val="Calibri"/>
        <family val="2"/>
        <scheme val="minor"/>
      </rPr>
      <t>$300/household</t>
    </r>
  </si>
  <si>
    <r>
      <t>§</t>
    </r>
    <r>
      <rPr>
        <sz val="9"/>
        <color rgb="FF632423"/>
        <rFont val="Calibri"/>
        <family val="2"/>
        <scheme val="minor"/>
      </rPr>
      <t xml:space="preserve"> Subproject (1.1) 40 families</t>
    </r>
  </si>
  <si>
    <r>
      <t>§</t>
    </r>
    <r>
      <rPr>
        <sz val="9"/>
        <color rgb="FF632423"/>
        <rFont val="Calibri"/>
        <family val="2"/>
        <scheme val="minor"/>
      </rPr>
      <t xml:space="preserve"> Subproject (1.1) </t>
    </r>
    <r>
      <rPr>
        <b/>
        <sz val="9"/>
        <color rgb="FF632423"/>
        <rFont val="Calibri"/>
        <family val="2"/>
        <scheme val="minor"/>
      </rPr>
      <t>55 families</t>
    </r>
  </si>
  <si>
    <r>
      <t>§</t>
    </r>
    <r>
      <rPr>
        <sz val="9"/>
        <color rgb="FF632423"/>
        <rFont val="Calibri"/>
        <family val="2"/>
        <scheme val="minor"/>
      </rPr>
      <t xml:space="preserve"> Subproject (1.1) </t>
    </r>
  </si>
  <si>
    <r>
      <t>§</t>
    </r>
    <r>
      <rPr>
        <sz val="9"/>
        <color rgb="FF632423"/>
        <rFont val="Calibri"/>
        <family val="2"/>
        <scheme val="minor"/>
      </rPr>
      <t>Subproject (1.2) 16 families</t>
    </r>
  </si>
  <si>
    <r>
      <t>§</t>
    </r>
    <r>
      <rPr>
        <sz val="9"/>
        <color rgb="FF632423"/>
        <rFont val="Calibri"/>
        <family val="2"/>
        <scheme val="minor"/>
      </rPr>
      <t xml:space="preserve">Subproject (1.2) </t>
    </r>
  </si>
  <si>
    <r>
      <t>§</t>
    </r>
    <r>
      <rPr>
        <sz val="9"/>
        <color rgb="FF632423"/>
        <rFont val="Calibri"/>
        <family val="2"/>
        <scheme val="minor"/>
      </rPr>
      <t>Subproject (1.3) 0 families</t>
    </r>
  </si>
  <si>
    <r>
      <t>§</t>
    </r>
    <r>
      <rPr>
        <sz val="9"/>
        <color rgb="FF632423"/>
        <rFont val="Calibri"/>
        <family val="2"/>
        <scheme val="minor"/>
      </rPr>
      <t xml:space="preserve">Subproject (1.3) </t>
    </r>
  </si>
  <si>
    <r>
      <t>§</t>
    </r>
    <r>
      <rPr>
        <sz val="9"/>
        <color rgb="FF632423"/>
        <rFont val="Calibri"/>
        <family val="2"/>
        <scheme val="minor"/>
      </rPr>
      <t>Subproject (1.4) 0 families</t>
    </r>
  </si>
  <si>
    <t>(Total 148 family (average family size 6: Total beneficiaries: 888 (960 males; 480 females)</t>
  </si>
  <si>
    <r>
      <t>(</t>
    </r>
    <r>
      <rPr>
        <b/>
        <sz val="9"/>
        <color rgb="FF632423"/>
        <rFont val="Calibri"/>
        <family val="2"/>
        <scheme val="minor"/>
      </rPr>
      <t>Total 240 family</t>
    </r>
    <r>
      <rPr>
        <sz val="9"/>
        <color rgb="FF632423"/>
        <rFont val="Calibri"/>
        <family val="2"/>
        <scheme val="minor"/>
      </rPr>
      <t xml:space="preserve"> (average family size 6: </t>
    </r>
    <r>
      <rPr>
        <b/>
        <u val="single"/>
        <sz val="9"/>
        <color rgb="FF632423"/>
        <rFont val="Calibri"/>
        <family val="2"/>
        <scheme val="minor"/>
      </rPr>
      <t>Total beneficiaries: 1440</t>
    </r>
    <r>
      <rPr>
        <sz val="9"/>
        <color rgb="FF632423"/>
        <rFont val="Calibri"/>
        <family val="2"/>
        <scheme val="minor"/>
      </rPr>
      <t xml:space="preserve"> (960 males; 480 females)</t>
    </r>
  </si>
  <si>
    <r>
      <t>Outcome 3:</t>
    </r>
    <r>
      <rPr>
        <sz val="9"/>
        <color theme="1"/>
        <rFont val="Calibri"/>
        <family val="2"/>
        <scheme val="minor"/>
      </rPr>
      <t xml:space="preserve"> Increased water availability and efficient use through </t>
    </r>
    <r>
      <rPr>
        <b/>
        <u val="single"/>
        <sz val="9"/>
        <color rgb="FF548DD4"/>
        <rFont val="Calibri"/>
        <family val="2"/>
        <scheme val="minor"/>
      </rPr>
      <t>rainwater harvesting</t>
    </r>
  </si>
  <si>
    <r>
      <t>§</t>
    </r>
    <r>
      <rPr>
        <sz val="9"/>
        <color rgb="FF632423"/>
        <rFont val="Times New Roman"/>
        <family val="1"/>
      </rPr>
      <t xml:space="preserve"> </t>
    </r>
    <r>
      <rPr>
        <sz val="9"/>
        <color rgb="FF632423"/>
        <rFont val="Calibri"/>
        <family val="2"/>
      </rPr>
      <t>Quantity (m</t>
    </r>
    <r>
      <rPr>
        <vertAlign val="superscript"/>
        <sz val="9"/>
        <color rgb="FF632423"/>
        <rFont val="Calibri"/>
        <family val="2"/>
      </rPr>
      <t>3</t>
    </r>
    <r>
      <rPr>
        <sz val="9"/>
        <color rgb="FF632423"/>
        <rFont val="Calibri"/>
        <family val="2"/>
      </rPr>
      <t xml:space="preserve">) of supplementary treated </t>
    </r>
    <r>
      <rPr>
        <b/>
        <u val="single"/>
        <sz val="9"/>
        <color rgb="FF632423"/>
        <rFont val="Calibri"/>
        <family val="2"/>
      </rPr>
      <t xml:space="preserve">wastewater </t>
    </r>
    <r>
      <rPr>
        <sz val="9"/>
        <color rgb="FF632423"/>
        <rFont val="Calibri"/>
        <family val="2"/>
      </rPr>
      <t>available for agriculture</t>
    </r>
    <r>
      <rPr>
        <b/>
        <u val="single"/>
        <sz val="9"/>
        <color rgb="FF632423"/>
        <rFont val="Calibri"/>
        <family val="2"/>
      </rPr>
      <t xml:space="preserve"> </t>
    </r>
    <r>
      <rPr>
        <sz val="9"/>
        <color rgb="FF632423"/>
        <rFont val="Calibri"/>
        <family val="2"/>
      </rPr>
      <t xml:space="preserve"> utilized for irrigation as an adaptation practice in JV</t>
    </r>
  </si>
  <si>
    <r>
      <t>§</t>
    </r>
    <r>
      <rPr>
        <sz val="9"/>
        <color rgb="FF632423"/>
        <rFont val="Times New Roman"/>
        <family val="1"/>
      </rPr>
      <t xml:space="preserve"> </t>
    </r>
    <r>
      <rPr>
        <sz val="9"/>
        <color rgb="FF632423"/>
        <rFont val="Calibri"/>
        <family val="2"/>
      </rPr>
      <t xml:space="preserve">Subproject (1.1) </t>
    </r>
    <r>
      <rPr>
        <b/>
        <sz val="9"/>
        <color rgb="FF632423"/>
        <rFont val="Calibri"/>
        <family val="2"/>
      </rPr>
      <t>1,250,200</t>
    </r>
    <r>
      <rPr>
        <sz val="9"/>
        <color rgb="FF632423"/>
        <rFont val="Calibri"/>
        <family val="2"/>
      </rPr>
      <t xml:space="preserve">  </t>
    </r>
    <r>
      <rPr>
        <b/>
        <sz val="9"/>
        <color rgb="FF632423"/>
        <rFont val="Calibri"/>
        <family val="2"/>
      </rPr>
      <t>m</t>
    </r>
    <r>
      <rPr>
        <b/>
        <vertAlign val="superscript"/>
        <sz val="9"/>
        <color rgb="FF632423"/>
        <rFont val="Calibri"/>
        <family val="2"/>
      </rPr>
      <t>3</t>
    </r>
    <r>
      <rPr>
        <b/>
        <sz val="9"/>
        <color rgb="FF632423"/>
        <rFont val="Calibri"/>
        <family val="2"/>
      </rPr>
      <t xml:space="preserve"> Y</t>
    </r>
    <r>
      <rPr>
        <sz val="9"/>
        <color rgb="FF632423"/>
        <rFont val="Calibri"/>
        <family val="2"/>
      </rPr>
      <t xml:space="preserve"> utilized for irrigation </t>
    </r>
  </si>
  <si>
    <r>
      <t>§</t>
    </r>
    <r>
      <rPr>
        <sz val="9"/>
        <color rgb="FF632423"/>
        <rFont val="Times New Roman"/>
        <family val="1"/>
      </rPr>
      <t xml:space="preserve"> </t>
    </r>
    <r>
      <rPr>
        <sz val="9"/>
        <color rgb="FF632423"/>
        <rFont val="Calibri"/>
        <family val="2"/>
      </rPr>
      <t xml:space="preserve">Subproject (1.1) </t>
    </r>
    <r>
      <rPr>
        <b/>
        <sz val="9"/>
        <color rgb="FF632423"/>
        <rFont val="Calibri"/>
        <family val="2"/>
      </rPr>
      <t xml:space="preserve">1,317,200 </t>
    </r>
    <r>
      <rPr>
        <b/>
        <u val="single"/>
        <sz val="9"/>
        <color rgb="FF632423"/>
        <rFont val="Calibri"/>
        <family val="2"/>
      </rPr>
      <t>m</t>
    </r>
    <r>
      <rPr>
        <b/>
        <u val="single"/>
        <vertAlign val="superscript"/>
        <sz val="9"/>
        <color rgb="FF632423"/>
        <rFont val="Calibri"/>
        <family val="2"/>
      </rPr>
      <t xml:space="preserve">3 </t>
    </r>
    <r>
      <rPr>
        <b/>
        <sz val="9"/>
        <color rgb="FF632423"/>
        <rFont val="Calibri"/>
        <family val="2"/>
      </rPr>
      <t xml:space="preserve"> Y</t>
    </r>
    <r>
      <rPr>
        <sz val="9"/>
        <color rgb="FF632423"/>
        <rFont val="Calibri"/>
        <family val="2"/>
      </rPr>
      <t xml:space="preserve"> utilized for irrigation</t>
    </r>
  </si>
  <si>
    <r>
      <t xml:space="preserve">Objectives </t>
    </r>
    <r>
      <rPr>
        <sz val="9"/>
        <color theme="1"/>
        <rFont val="Calibri"/>
        <family val="2"/>
        <scheme val="minor"/>
      </rPr>
      <t>of Sub-component A:</t>
    </r>
  </si>
  <si>
    <r>
      <t>1.</t>
    </r>
    <r>
      <rPr>
        <b/>
        <sz val="9"/>
        <color theme="1"/>
        <rFont val="Times New Roman"/>
        <family val="1"/>
      </rPr>
      <t xml:space="preserve"> </t>
    </r>
    <r>
      <rPr>
        <i/>
        <sz val="9"/>
        <color theme="1"/>
        <rFont val="Calibri"/>
        <family val="2"/>
        <scheme val="minor"/>
      </rPr>
      <t>Providing a unique, efficient, simple and cost effective climate change adaptation systems to people in arid regions who suffer from water scarcity, and food insecurity</t>
    </r>
  </si>
  <si>
    <r>
      <t>2.</t>
    </r>
    <r>
      <rPr>
        <b/>
        <sz val="9"/>
        <color theme="1"/>
        <rFont val="Times New Roman"/>
        <family val="1"/>
      </rPr>
      <t xml:space="preserve"> </t>
    </r>
    <r>
      <rPr>
        <i/>
        <sz val="9"/>
        <color theme="1"/>
        <rFont val="Calibri"/>
        <family val="2"/>
        <scheme val="minor"/>
      </rPr>
      <t xml:space="preserve">Deployment of advanced innovative irrigation methods such as drip, spray and micro-sprinkler irrigation. </t>
    </r>
  </si>
  <si>
    <r>
      <t>3.</t>
    </r>
    <r>
      <rPr>
        <b/>
        <sz val="9"/>
        <color theme="1"/>
        <rFont val="Times New Roman"/>
        <family val="1"/>
      </rPr>
      <t xml:space="preserve"> </t>
    </r>
    <r>
      <rPr>
        <i/>
        <sz val="9"/>
        <color theme="1"/>
        <rFont val="Calibri"/>
        <family val="2"/>
        <scheme val="minor"/>
      </rPr>
      <t xml:space="preserve">Limit the impact of climate change on water supplies of Jordan </t>
    </r>
    <r>
      <rPr>
        <i/>
        <u val="single"/>
        <sz val="9"/>
        <color theme="1"/>
        <rFont val="Calibri"/>
        <family val="2"/>
        <scheme val="minor"/>
      </rPr>
      <t xml:space="preserve">by reusing treated </t>
    </r>
    <r>
      <rPr>
        <b/>
        <u val="single"/>
        <sz val="9"/>
        <color rgb="FF943634"/>
        <rFont val="Calibri"/>
        <family val="2"/>
        <scheme val="minor"/>
      </rPr>
      <t>wastewater</t>
    </r>
    <r>
      <rPr>
        <i/>
        <u val="single"/>
        <sz val="9"/>
        <color theme="1"/>
        <rFont val="Calibri"/>
        <family val="2"/>
        <scheme val="minor"/>
      </rPr>
      <t xml:space="preserve"> and rainwater harvesting and thereby reducing the consumption of the scarce ground water</t>
    </r>
    <r>
      <rPr>
        <sz val="9"/>
        <color theme="1"/>
        <rFont val="Calibri"/>
        <family val="2"/>
        <scheme val="minor"/>
      </rPr>
      <t xml:space="preserve">. </t>
    </r>
  </si>
  <si>
    <r>
      <t>4.</t>
    </r>
    <r>
      <rPr>
        <b/>
        <sz val="9"/>
        <color theme="1"/>
        <rFont val="Times New Roman"/>
        <family val="1"/>
      </rPr>
      <t xml:space="preserve"> </t>
    </r>
    <r>
      <rPr>
        <i/>
        <sz val="9"/>
        <color theme="1"/>
        <rFont val="Calibri"/>
        <family val="2"/>
        <scheme val="minor"/>
      </rPr>
      <t>Releasing</t>
    </r>
    <r>
      <rPr>
        <sz val="9"/>
        <color theme="1"/>
        <rFont val="Calibri"/>
        <family val="2"/>
        <scheme val="minor"/>
      </rPr>
      <t xml:space="preserve"> fresh water sources for potable water supplies and other priority uses and replacing it with treated </t>
    </r>
    <r>
      <rPr>
        <b/>
        <u val="single"/>
        <sz val="9"/>
        <color rgb="FF943634"/>
        <rFont val="Calibri"/>
        <family val="2"/>
        <scheme val="minor"/>
      </rPr>
      <t xml:space="preserve">wastewater </t>
    </r>
    <r>
      <rPr>
        <sz val="9"/>
        <color theme="1"/>
        <rFont val="Calibri"/>
        <family val="2"/>
        <scheme val="minor"/>
      </rPr>
      <t xml:space="preserve">for irrigation purposes). </t>
    </r>
    <r>
      <rPr>
        <i/>
        <sz val="9"/>
        <color theme="1"/>
        <rFont val="Calibri"/>
        <family val="2"/>
        <scheme val="minor"/>
      </rPr>
      <t>To implement a holistic approach for integrated water management in remote arid regions</t>
    </r>
  </si>
  <si>
    <r>
      <t>§</t>
    </r>
    <r>
      <rPr>
        <sz val="9"/>
        <color rgb="FF632423"/>
        <rFont val="Times New Roman"/>
        <family val="1"/>
      </rPr>
      <t xml:space="preserve"> </t>
    </r>
    <r>
      <rPr>
        <sz val="9"/>
        <color rgb="FF632423"/>
        <rFont val="Calibri"/>
        <family val="2"/>
      </rPr>
      <t># of WUAs trained</t>
    </r>
  </si>
  <si>
    <r>
      <t>§</t>
    </r>
    <r>
      <rPr>
        <sz val="9"/>
        <color rgb="FF632423"/>
        <rFont val="Times New Roman"/>
        <family val="1"/>
      </rPr>
      <t xml:space="preserve"> </t>
    </r>
    <r>
      <rPr>
        <sz val="9"/>
        <color rgb="FF632423"/>
        <rFont val="Calibri"/>
        <family val="2"/>
      </rPr>
      <t>Sub-projects 1.1, 1.2, 1.3, 1.4</t>
    </r>
  </si>
  <si>
    <r>
      <t>49 Total trained  WUAs</t>
    </r>
    <r>
      <rPr>
        <sz val="9"/>
        <color rgb="FF632423"/>
        <rFont val="Calibri"/>
        <family val="2"/>
      </rPr>
      <t>): 1 at Wadi Mousa &amp; 48 at Jordan Valley (Average family size is 6; 2-3 females and 3-4 males (3840 persons; 3187 males; 653 females)</t>
    </r>
  </si>
  <si>
    <r>
      <t>§</t>
    </r>
    <r>
      <rPr>
        <sz val="9"/>
        <color rgb="FF632423"/>
        <rFont val="Times New Roman"/>
        <family val="1"/>
      </rPr>
      <t xml:space="preserve"> </t>
    </r>
    <r>
      <rPr>
        <sz val="9"/>
        <color rgb="FF632423"/>
        <rFont val="Calibri"/>
        <family val="2"/>
      </rPr>
      <t xml:space="preserve">Increased income </t>
    </r>
  </si>
  <si>
    <r>
      <t>§</t>
    </r>
    <r>
      <rPr>
        <sz val="9"/>
        <color rgb="FF632423"/>
        <rFont val="Times New Roman"/>
        <family val="1"/>
      </rPr>
      <t xml:space="preserve"> </t>
    </r>
    <r>
      <rPr>
        <sz val="9"/>
        <color rgb="FF632423"/>
        <rFont val="Calibri"/>
        <family val="2"/>
      </rPr>
      <t xml:space="preserve"> Number of beneficiaries/families</t>
    </r>
  </si>
  <si>
    <r>
      <t>§</t>
    </r>
    <r>
      <rPr>
        <sz val="9"/>
        <color rgb="FF0070C0"/>
        <rFont val="Times New Roman"/>
        <family val="1"/>
      </rPr>
      <t xml:space="preserve"> </t>
    </r>
    <r>
      <rPr>
        <sz val="9"/>
        <color rgb="FF0070C0"/>
        <rFont val="Calibri"/>
        <family val="2"/>
      </rPr>
      <t xml:space="preserve">Total quantity of rain water harvested (m3) </t>
    </r>
  </si>
  <si>
    <r>
      <t>§</t>
    </r>
    <r>
      <rPr>
        <sz val="9"/>
        <color rgb="FF0070C0"/>
        <rFont val="Times New Roman"/>
        <family val="1"/>
      </rPr>
      <t xml:space="preserve"> </t>
    </r>
    <r>
      <rPr>
        <sz val="9"/>
        <color rgb="FF0070C0"/>
        <rFont val="Calibri"/>
        <family val="2"/>
      </rPr>
      <t>Subproject (1.5) 0</t>
    </r>
  </si>
  <si>
    <r>
      <t>§</t>
    </r>
    <r>
      <rPr>
        <sz val="9"/>
        <color rgb="FF0070C0"/>
        <rFont val="Times New Roman"/>
        <family val="1"/>
      </rPr>
      <t xml:space="preserve"> </t>
    </r>
    <r>
      <rPr>
        <sz val="9"/>
        <color rgb="FF0070C0"/>
        <rFont val="Calibri"/>
        <family val="2"/>
      </rPr>
      <t xml:space="preserve">Subproject (1.5) </t>
    </r>
    <r>
      <rPr>
        <b/>
        <sz val="9"/>
        <color rgb="FF0070C0"/>
        <rFont val="Calibri"/>
        <family val="2"/>
      </rPr>
      <t>150,000 m3/year</t>
    </r>
  </si>
  <si>
    <r>
      <t>§</t>
    </r>
    <r>
      <rPr>
        <sz val="9"/>
        <color rgb="FF0070C0"/>
        <rFont val="Times New Roman"/>
        <family val="1"/>
      </rPr>
      <t xml:space="preserve"> </t>
    </r>
    <r>
      <rPr>
        <sz val="9"/>
        <color rgb="FF0070C0"/>
        <rFont val="Calibri"/>
        <family val="2"/>
      </rPr>
      <t xml:space="preserve">Subproject (1.5) </t>
    </r>
    <r>
      <rPr>
        <b/>
        <sz val="9"/>
        <color rgb="FF0070C0"/>
        <rFont val="Calibri"/>
        <family val="2"/>
      </rPr>
      <t>300,000 m3/year</t>
    </r>
    <r>
      <rPr>
        <sz val="9"/>
        <color rgb="FF0070C0"/>
        <rFont val="Calibri"/>
        <family val="2"/>
      </rPr>
      <t xml:space="preserve"> </t>
    </r>
  </si>
  <si>
    <r>
      <t>§</t>
    </r>
    <r>
      <rPr>
        <sz val="9"/>
        <color rgb="FF00B050"/>
        <rFont val="Times New Roman"/>
        <family val="1"/>
      </rPr>
      <t xml:space="preserve"> </t>
    </r>
    <r>
      <rPr>
        <sz val="9"/>
        <color rgb="FF00B050"/>
        <rFont val="Calibri"/>
        <family val="2"/>
      </rPr>
      <t xml:space="preserve">Natural Assets Protected or Rehabilitated (Number of farms applying permaculture as a climate change adaptive capacity. </t>
    </r>
  </si>
  <si>
    <r>
      <t>§</t>
    </r>
    <r>
      <rPr>
        <sz val="9"/>
        <color rgb="FF00B050"/>
        <rFont val="Times New Roman"/>
        <family val="1"/>
      </rPr>
      <t xml:space="preserve"> </t>
    </r>
    <r>
      <rPr>
        <sz val="9"/>
        <color rgb="FF00B050"/>
        <rFont val="Calibri"/>
        <family val="2"/>
      </rPr>
      <t>(Sub-project 1.6)</t>
    </r>
  </si>
  <si>
    <r>
      <t>§</t>
    </r>
    <r>
      <rPr>
        <sz val="9"/>
        <color rgb="FF00B050"/>
        <rFont val="Times New Roman"/>
        <family val="1"/>
      </rPr>
      <t xml:space="preserve">  </t>
    </r>
    <r>
      <rPr>
        <sz val="9"/>
        <color rgb="FF00B050"/>
        <rFont val="Calibri"/>
        <family val="2"/>
      </rPr>
      <t>(Sub-project 1.6)</t>
    </r>
  </si>
  <si>
    <r>
      <t>§</t>
    </r>
    <r>
      <rPr>
        <sz val="9"/>
        <color rgb="FF00B050"/>
        <rFont val="Times New Roman"/>
        <family val="1"/>
      </rPr>
      <t xml:space="preserve"> </t>
    </r>
    <r>
      <rPr>
        <sz val="9"/>
        <color rgb="FF00B050"/>
        <rFont val="Calibri"/>
        <family val="2"/>
      </rPr>
      <t xml:space="preserve">(Sub-project 1.6): </t>
    </r>
  </si>
  <si>
    <r>
      <t>v</t>
    </r>
    <r>
      <rPr>
        <sz val="9"/>
        <color theme="1"/>
        <rFont val="Times New Roman"/>
        <family val="1"/>
      </rPr>
      <t xml:space="preserve"> </t>
    </r>
    <r>
      <rPr>
        <i/>
        <sz val="9"/>
        <color theme="1"/>
        <rFont val="Calibri"/>
        <family val="2"/>
        <scheme val="minor"/>
      </rPr>
      <t>To implement low-cost, low-technology yet sustainable and practical water collection and reuse programs for rural community livelihoods).</t>
    </r>
  </si>
  <si>
    <r>
      <t>§</t>
    </r>
    <r>
      <rPr>
        <sz val="9"/>
        <color rgb="FF00B050"/>
        <rFont val="Times New Roman"/>
        <family val="1"/>
      </rPr>
      <t xml:space="preserve"> </t>
    </r>
    <r>
      <rPr>
        <sz val="9"/>
        <color rgb="FF00B050"/>
        <rFont val="Calibri"/>
        <family val="2"/>
      </rPr>
      <t xml:space="preserve">(Project document 24 farms???) </t>
    </r>
  </si>
  <si>
    <r>
      <t>v</t>
    </r>
    <r>
      <rPr>
        <sz val="9"/>
        <color theme="1"/>
        <rFont val="Times New Roman"/>
        <family val="1"/>
      </rPr>
      <t xml:space="preserve"> </t>
    </r>
    <r>
      <rPr>
        <i/>
        <sz val="9"/>
        <color theme="1"/>
        <rFont val="Calibri"/>
        <family val="2"/>
        <scheme val="minor"/>
      </rPr>
      <t>Enhance water distribution services and increase irrigation network efficiency.</t>
    </r>
  </si>
  <si>
    <r>
      <t>v</t>
    </r>
    <r>
      <rPr>
        <sz val="9"/>
        <color theme="1"/>
        <rFont val="Times New Roman"/>
        <family val="1"/>
      </rPr>
      <t xml:space="preserve"> </t>
    </r>
    <r>
      <rPr>
        <i/>
        <sz val="9"/>
        <color theme="1"/>
        <rFont val="Calibri"/>
        <family val="2"/>
        <scheme val="minor"/>
      </rPr>
      <t>Assessing the vulnerability of vulnerable communities and ecosystems and planning food security and programs</t>
    </r>
  </si>
  <si>
    <r>
      <t xml:space="preserve">MoPIC’s Adaptation Fund Programs’ </t>
    </r>
    <r>
      <rPr>
        <b/>
        <u val="single"/>
        <sz val="10"/>
        <color theme="1"/>
        <rFont val="Gill Sans MT"/>
        <family val="2"/>
      </rPr>
      <t>RESULTS FRAMEWORK</t>
    </r>
    <r>
      <rPr>
        <b/>
        <sz val="10"/>
        <color theme="1"/>
        <rFont val="Gill Sans MT"/>
        <family val="2"/>
      </rPr>
      <t>--_v11_2-1-2018</t>
    </r>
  </si>
  <si>
    <t>Progress since inception</t>
  </si>
  <si>
    <t>No Progress</t>
  </si>
  <si>
    <t>Current Status ("low", "medium" or "high")</t>
  </si>
  <si>
    <t xml:space="preserve">Reactivation of the National Committee on Climate Change by Ministry of Environment (MoEnv) in 2012.
Mainstreaming climate change in major legislation in Jordan (EPL 2017)
Establishment of a new unit for climate change at MoEnv.
Establishment of climate change portfolio at major development agency in Jordan (UNDP, GIZ, etc) 
Embedding effective capacity building, awareness plans and training measures in component 2 of this program, to ensure effectiveness and sustainability at the all levels. 
Inclusion of local communities, represented by Water Users Association WUAs in Jordan Valley, in the steering committee of the program 
</t>
  </si>
  <si>
    <t>low</t>
  </si>
  <si>
    <t>medium</t>
  </si>
  <si>
    <t xml:space="preserve">Pilot activities will yield immediate benefits for communities in terms socio economic livelihoods and community enhancements, awareness. preparedness, skill development  and  income  generation  activities.  This  was  emphasized  during inception phase of program and inceptions workshop of sub-projects.
</t>
  </si>
  <si>
    <t>Delays in completion of data and information gathering</t>
  </si>
  <si>
    <t>Surveys and community participation and engagement has already taken place via poverty pockets surveys, design and feasibility studies, Jordan Valley Water Forum field visits and stakeholder gatherings have already taken place. Information needed during this phase of implementation was secured successfully form relevant entities.</t>
  </si>
  <si>
    <t xml:space="preserve">A project Steering Committee was established to supervise implementation
Each EE nominated a focal point/project coordinator (PCs) to be in-charge of coordinating all execution aspects of the EE’s sub-project
PMU prepared a project’s action plan template and trained PCs on filling the template
All PCs were enrolled in PMP training course.
The first real on-ground execution year of the project was 2017 but execution was slow from all EEs as it is still road paving year.
</t>
  </si>
  <si>
    <t xml:space="preserve">There is slight change in Jordan in the period a new minister serves, which is now  a little bit longer than average stay of a minister in a Cabinet
</t>
  </si>
  <si>
    <t>The  GOJ  institutional  and  financial  systems  have  shown  admirable  resilience to various political stalemates; however such  risk appears at this stage of program implementation not tangible and will be monitored continuously.</t>
  </si>
  <si>
    <t xml:space="preserve">sludge handling and reuse is not in the concern of this program, however, it is anticipated to treating sludge to first or second level in accordance with JS 1145/1996: 
(1) 1st level: dry wet sludge on sludge drying beds followed by storage in piles.
(2) 2nd level: treat sludge by composting (temperature of at least 55°C for 15 days)
</t>
  </si>
  <si>
    <t xml:space="preserve">Following-up the implementation of the projects' EMP and conducting ad-hoc ESIA studies as needed. An EIA consultant was requested to be sub-contracted by the consultant in charge to design and prepare execution tender documents for the master tender of this activity.  
A biologist will conduct an initial ecological survey to locate any threatened or rare species with emphasis on the nearby reserve identified during the inception workshop of this sub-project.
</t>
  </si>
  <si>
    <t>Constructing rainwater harvesting dams can be ecologically disruptive, causing water stress in the river downstream, and changing the biodiversity of the region (low to medium potential).</t>
  </si>
  <si>
    <t xml:space="preserve">The locals will be informed of the proposed project's activities before construction works starts. In case resettlement is found to be necessary, nomadic families must be
assisted to find another area with accessibility to water and grazing lands.
Lands where the earthen dams will be built on are owned by the WUAs themselves so there will be minimum disputes and acquisitions
</t>
  </si>
  <si>
    <t>Following-up the implementation of the projects' EMP and conducting ad-hoc ESIA studies as needed..
Scheduling trips to proposed work site to avoid any major disruptions in traffic flow resulting from the movement of large vehicles and transporting construction material. However, this risk seems has intangible impact, if exist.</t>
  </si>
  <si>
    <t>Because there was no major implementation during the first year of the program, it might be hard to feel the threat of such risks and to rate their potential impact. Thus, this task will be much more plausible during the coming reporting periods.</t>
  </si>
  <si>
    <t>The process of nominating sub-project's coordinators completed on Sept. 2017 but we anticipate continues slight changes due to internal changes inside each EE (retirement, structural changes, personal factors, etc.). We have no power on this expect we are trying to minimizing this effect by pushing for fast re-nomination of the new focal point of a sub-project through official letters addressing their top management and personal connection inside the institution to expedite re-nomination process.</t>
  </si>
  <si>
    <t xml:space="preserve">
1.2 Disparate capabilities in execution and performance of the project coordinators at the execution entities due to variation in competencies and abilities. 
</t>
  </si>
  <si>
    <t xml:space="preserve">The PMU is following the implementation on a daily basis through emails, phone calls, one-on-one meetings, office visits, etc. 
The PMU has reported this status to the top management entities of the project (NIE's officials in charge: H.E. the Minister, H.E. the Secretary General, Director of the hosting directorate) and discussed this before the members of the Steering Committee. 
The PMU will keep enhancing the capacity of PCs by helping them in developing the work plans and required TORs and tender documents to execute activities. 
The PMU is now embarked on developing an execution acceleration plan for the year 2018.
A dedicated workshop will be organized to train on developing a robust action plan for 2018, which will further articulate itemization to tasks and sub-tasks level in light of findings of the first year of implementation based on lengthy tendering process phases. The new plan template will enable monitoring and follow-up on a weekly basis.
</t>
  </si>
  <si>
    <r>
      <rPr>
        <b/>
        <u val="single"/>
        <sz val="11"/>
        <rFont val="Times New Roman"/>
        <family val="1"/>
      </rPr>
      <t>Bureaucratic</t>
    </r>
    <r>
      <rPr>
        <sz val="11"/>
        <rFont val="Times New Roman"/>
        <family val="1"/>
      </rPr>
      <t xml:space="preserve"> procedures at the executing entities’ side might cause an overall delay in the execution of planned activities, such as as Projects’ coordinators nomination and serving period stability (i.e., the long time it takes to nominate a sub-project ‘s coordinator and the re-naming of the coordinator at a later stage during the lifespan of implementation, which forcing us to re-train the new coordinator on the project’s implementation mechanism and re-provide fresh orientation to help prepare the work plan.</t>
    </r>
  </si>
  <si>
    <r>
      <t xml:space="preserve">1.3 </t>
    </r>
    <r>
      <rPr>
        <b/>
        <sz val="11"/>
        <rFont val="Times New Roman"/>
        <family val="1"/>
      </rPr>
      <t xml:space="preserve">Poor cooperation and slow response by </t>
    </r>
    <r>
      <rPr>
        <b/>
        <u val="single"/>
        <sz val="11"/>
        <rFont val="Times New Roman"/>
        <family val="1"/>
      </rPr>
      <t>few</t>
    </r>
    <r>
      <rPr>
        <b/>
        <sz val="11"/>
        <rFont val="Times New Roman"/>
        <family val="1"/>
      </rPr>
      <t xml:space="preserve"> sub-project’s coordinators with the PMU</t>
    </r>
    <r>
      <rPr>
        <sz val="11"/>
        <rFont val="Times New Roman"/>
        <family val="1"/>
      </rPr>
      <t xml:space="preserve">, which contributed to further delays in delivery.
</t>
    </r>
  </si>
  <si>
    <t xml:space="preserve">We keep putting all efforts possible to increase the level of effective communication to expedite the process of implementation such as persistent follow-up with delayed meetings for fast rescheduling, discussion potential for a deputy or substitute to a top management figure not being able to attend a to-be-postponed meeting, etc. </t>
  </si>
  <si>
    <r>
      <t xml:space="preserve">2: </t>
    </r>
    <r>
      <rPr>
        <b/>
        <u val="single"/>
        <sz val="11"/>
        <rFont val="Times New Roman"/>
        <family val="1"/>
      </rPr>
      <t>Bureaucratic</t>
    </r>
    <r>
      <rPr>
        <sz val="11"/>
        <rFont val="Times New Roman"/>
        <family val="1"/>
      </rPr>
      <t>-oriented overall delay in executing of planned activities caused by administrative/organizational procedures at the National Implementing Entity (NIE) (MoPIC) such as the long period needed by the Special Tendering Committee to complete the tendering and procurement services  to contract a service provider to exude an activity.</t>
    </r>
  </si>
  <si>
    <t>Explained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</si>
</sst>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dd\-mmm\-yyyy"/>
    <numFmt numFmtId="166" formatCode="#,##0.000"/>
    <numFmt numFmtId="167" formatCode="[$-409]d\-mmm\-yy;@"/>
  </numFmts>
  <fonts count="292">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b/>
      <sz val="11"/>
      <color theme="1"/>
      <name val="Calibri"/>
      <family val="2"/>
      <scheme val="minor"/>
    </font>
    <font>
      <b/>
      <sz val="14"/>
      <color rgb="FFFF0000"/>
      <name val="Tahoma"/>
      <family val="2"/>
    </font>
    <font>
      <sz val="14"/>
      <color rgb="FFFF0000"/>
      <name val="Tahoma"/>
      <family val="2"/>
    </font>
    <font>
      <b/>
      <sz val="12"/>
      <name val="Tahoma"/>
      <family val="2"/>
    </font>
    <font>
      <i/>
      <sz val="12"/>
      <name val="Tahoma"/>
      <family val="2"/>
    </font>
    <font>
      <b/>
      <sz val="11"/>
      <name val="Tahoma"/>
      <family val="2"/>
    </font>
    <font>
      <sz val="9"/>
      <name val="Tahoma"/>
      <family val="2"/>
    </font>
    <font>
      <b/>
      <sz val="9"/>
      <name val="Tahoma"/>
      <family val="2"/>
    </font>
    <font>
      <sz val="9"/>
      <name val="Arial"/>
      <family val="2"/>
    </font>
    <font>
      <b/>
      <sz val="9"/>
      <name val="Arial"/>
      <family val="2"/>
    </font>
    <font>
      <b/>
      <sz val="10"/>
      <name val="Tahoma"/>
      <family val="2"/>
    </font>
    <font>
      <b/>
      <sz val="10"/>
      <name val="Arial"/>
      <family val="2"/>
    </font>
    <font>
      <sz val="10"/>
      <name val="Tahoma"/>
      <family val="2"/>
    </font>
    <font>
      <sz val="10"/>
      <name val="Trebuchet MS"/>
      <family val="2"/>
    </font>
    <font>
      <b/>
      <i/>
      <sz val="10"/>
      <name val="Tahoma"/>
      <family val="2"/>
    </font>
    <font>
      <i/>
      <sz val="10"/>
      <name val="Tahoma"/>
      <family val="2"/>
    </font>
    <font>
      <b/>
      <i/>
      <sz val="10"/>
      <name val="Arial"/>
      <family val="2"/>
    </font>
    <font>
      <b/>
      <i/>
      <sz val="8"/>
      <name val="Tahoma"/>
      <family val="2"/>
    </font>
    <font>
      <sz val="10"/>
      <color theme="4" tint="0.39998000860214233"/>
      <name val="Arial"/>
      <family val="2"/>
    </font>
    <font>
      <b/>
      <i/>
      <sz val="11"/>
      <name val="Tahoma"/>
      <family val="2"/>
    </font>
    <font>
      <i/>
      <sz val="11"/>
      <name val="Tahoma"/>
      <family val="2"/>
    </font>
    <font>
      <sz val="11"/>
      <name val="Trebuchet MS"/>
      <family val="2"/>
    </font>
    <font>
      <b/>
      <i/>
      <sz val="11"/>
      <name val="Arial"/>
      <family val="2"/>
    </font>
    <font>
      <b/>
      <i/>
      <sz val="9"/>
      <name val="Tahoma"/>
      <family val="2"/>
    </font>
    <font>
      <i/>
      <sz val="9"/>
      <name val="Tahoma"/>
      <family val="2"/>
    </font>
    <font>
      <sz val="9"/>
      <name val="Trebuchet MS"/>
      <family val="2"/>
    </font>
    <font>
      <b/>
      <i/>
      <sz val="9"/>
      <name val="Arial"/>
      <family val="2"/>
    </font>
    <font>
      <b/>
      <sz val="9"/>
      <name val="Trebuchet MS"/>
      <family val="2"/>
    </font>
    <font>
      <sz val="12"/>
      <name val="Tahoma"/>
      <family val="2"/>
    </font>
    <font>
      <b/>
      <sz val="12"/>
      <name val="Arial"/>
      <family val="2"/>
    </font>
    <font>
      <b/>
      <sz val="12"/>
      <color indexed="10"/>
      <name val="Tahoma"/>
      <family val="2"/>
    </font>
    <font>
      <b/>
      <sz val="9"/>
      <color theme="1"/>
      <name val="Arial"/>
      <family val="2"/>
    </font>
    <font>
      <b/>
      <i/>
      <sz val="10"/>
      <color theme="4" tint="0.39998000860214233"/>
      <name val="Arial"/>
      <family val="2"/>
    </font>
    <font>
      <b/>
      <i/>
      <sz val="9"/>
      <color theme="4" tint="0.39998000860214233"/>
      <name val="Arial"/>
      <family val="2"/>
    </font>
    <font>
      <b/>
      <i/>
      <sz val="8"/>
      <color theme="4" tint="0.39998000860214233"/>
      <name val="Tahoma"/>
      <family val="2"/>
    </font>
    <font>
      <b/>
      <sz val="11"/>
      <color theme="1"/>
      <name val="Arial"/>
      <family val="2"/>
    </font>
    <font>
      <b/>
      <sz val="10"/>
      <color indexed="10"/>
      <name val="Tahoma"/>
      <family val="2"/>
    </font>
    <font>
      <sz val="9"/>
      <color rgb="FF222222"/>
      <name val="Tahoma"/>
      <family val="2"/>
    </font>
    <font>
      <sz val="14"/>
      <name val="Arial"/>
      <family val="2"/>
    </font>
    <font>
      <b/>
      <sz val="14"/>
      <name val="Tahoma"/>
      <family val="2"/>
    </font>
    <font>
      <i/>
      <sz val="14"/>
      <name val="Tahoma"/>
      <family val="2"/>
    </font>
    <font>
      <sz val="14"/>
      <name val="Tahoma"/>
      <family val="2"/>
    </font>
    <font>
      <b/>
      <sz val="14"/>
      <color indexed="10"/>
      <name val="Tahoma"/>
      <family val="2"/>
    </font>
    <font>
      <b/>
      <sz val="14"/>
      <color theme="1"/>
      <name val="Arial"/>
      <family val="2"/>
    </font>
    <font>
      <sz val="14"/>
      <color rgb="FFFF0000"/>
      <name val="Arial"/>
      <family val="2"/>
    </font>
    <font>
      <b/>
      <sz val="14"/>
      <name val="Arial"/>
      <family val="2"/>
    </font>
    <font>
      <sz val="14"/>
      <color theme="4" tint="0.39998000860214233"/>
      <name val="Arial"/>
      <family val="2"/>
    </font>
    <font>
      <sz val="14"/>
      <color rgb="FFFF0000"/>
      <name val="Trebuchet MS"/>
      <family val="2"/>
    </font>
    <font>
      <sz val="14"/>
      <name val="Trebuchet MS"/>
      <family val="2"/>
    </font>
    <font>
      <b/>
      <i/>
      <sz val="14"/>
      <name val="Tahoma"/>
      <family val="2"/>
    </font>
    <font>
      <b/>
      <i/>
      <sz val="14"/>
      <color rgb="FFFF0000"/>
      <name val="Tahoma"/>
      <family val="2"/>
    </font>
    <font>
      <b/>
      <i/>
      <sz val="14"/>
      <color theme="4" tint="0.39998000860214233"/>
      <name val="Arial"/>
      <family val="2"/>
    </font>
    <font>
      <b/>
      <i/>
      <sz val="14"/>
      <name val="Arial"/>
      <family val="2"/>
    </font>
    <font>
      <sz val="14"/>
      <name val="Toh"/>
      <family val="2"/>
    </font>
    <font>
      <sz val="14"/>
      <color rgb="FFFF0000"/>
      <name val="Toh"/>
      <family val="2"/>
    </font>
    <font>
      <sz val="14"/>
      <color theme="4" tint="0.39998000860214233"/>
      <name val="Toh"/>
      <family val="2"/>
    </font>
    <font>
      <sz val="14"/>
      <color rgb="FFFF0000"/>
      <name val="Segoe UI"/>
      <family val="2"/>
    </font>
    <font>
      <b/>
      <i/>
      <sz val="14"/>
      <color rgb="FFFF0000"/>
      <name val="Segoe UI"/>
      <family val="2"/>
    </font>
    <font>
      <sz val="14"/>
      <color indexed="10"/>
      <name val="Tahoma"/>
      <family val="2"/>
    </font>
    <font>
      <b/>
      <sz val="14"/>
      <color rgb="FFFF0000"/>
      <name val="Arial"/>
      <family val="2"/>
    </font>
    <font>
      <b/>
      <sz val="14"/>
      <color rgb="FFFF0000"/>
      <name val="Trebuchet MS"/>
      <family val="2"/>
    </font>
    <font>
      <b/>
      <i/>
      <sz val="14"/>
      <color theme="4" tint="0.39998000860214233"/>
      <name val="Tahoma"/>
      <family val="2"/>
    </font>
    <font>
      <sz val="12"/>
      <name val="Segoe UI"/>
      <family val="2"/>
    </font>
    <font>
      <sz val="12"/>
      <name val="Trebuchet MS"/>
      <family val="2"/>
    </font>
    <font>
      <sz val="12"/>
      <name val="Arial"/>
      <family val="2"/>
    </font>
    <font>
      <b/>
      <i/>
      <sz val="12"/>
      <color rgb="FFFF0000"/>
      <name val="Tahoma"/>
      <family val="2"/>
    </font>
    <font>
      <b/>
      <sz val="12"/>
      <color theme="1"/>
      <name val="Times New Roman"/>
      <family val="1"/>
    </font>
    <font>
      <b/>
      <sz val="12"/>
      <color rgb="FF00B050"/>
      <name val="Calibri"/>
      <family val="2"/>
      <scheme val="minor"/>
    </font>
    <font>
      <b/>
      <sz val="12"/>
      <color theme="1"/>
      <name val="Calibri"/>
      <family val="2"/>
      <scheme val="minor"/>
    </font>
    <font>
      <sz val="11"/>
      <name val="Arial"/>
      <family val="2"/>
    </font>
    <font>
      <b/>
      <sz val="12"/>
      <color theme="1"/>
      <name val="Arial"/>
      <family val="2"/>
    </font>
    <font>
      <b/>
      <sz val="12"/>
      <color indexed="8"/>
      <name val="Arial"/>
      <family val="2"/>
    </font>
    <font>
      <b/>
      <sz val="10"/>
      <color theme="1"/>
      <name val="Times New Roman"/>
      <family val="1"/>
    </font>
    <font>
      <sz val="12"/>
      <name val="Times New Roman"/>
      <family val="1"/>
    </font>
    <font>
      <b/>
      <sz val="10"/>
      <color rgb="FFFF0000"/>
      <name val="Times New Roman"/>
      <family val="1"/>
    </font>
    <font>
      <sz val="10"/>
      <color rgb="FFFF0000"/>
      <name val="Tahoma"/>
      <family val="2"/>
    </font>
    <font>
      <sz val="10"/>
      <color rgb="FFFF0000"/>
      <name val="Trebuchet MS"/>
      <family val="2"/>
    </font>
    <font>
      <sz val="8"/>
      <name val="Arial"/>
      <family val="2"/>
    </font>
    <font>
      <sz val="8"/>
      <name val="Tahoma"/>
      <family val="2"/>
    </font>
    <font>
      <b/>
      <sz val="8"/>
      <color indexed="8"/>
      <name val="Calibri"/>
      <family val="2"/>
    </font>
    <font>
      <sz val="10"/>
      <color theme="1"/>
      <name val="Times New Roman"/>
      <family val="1"/>
    </font>
    <font>
      <sz val="11"/>
      <name val="Tahoma"/>
      <family val="2"/>
    </font>
    <font>
      <sz val="10"/>
      <color theme="1"/>
      <name val="Arial"/>
      <family val="2"/>
    </font>
    <font>
      <sz val="9"/>
      <color theme="1"/>
      <name val="Arial"/>
      <family val="2"/>
    </font>
    <font>
      <sz val="9"/>
      <name val="Calibri"/>
      <family val="2"/>
      <scheme val="minor"/>
    </font>
    <font>
      <b/>
      <sz val="9"/>
      <name val="Calibri"/>
      <family val="2"/>
      <scheme val="minor"/>
    </font>
    <font>
      <b/>
      <sz val="10"/>
      <color rgb="FF000000"/>
      <name val="Gill Sans MT"/>
      <family val="2"/>
    </font>
    <font>
      <sz val="10"/>
      <color theme="1"/>
      <name val="Gill Sans MT"/>
      <family val="2"/>
    </font>
    <font>
      <sz val="10"/>
      <color theme="1"/>
      <name val="Wingdings"/>
      <family val="2"/>
    </font>
    <font>
      <sz val="7"/>
      <color theme="1"/>
      <name val="Times New Roman"/>
      <family val="1"/>
    </font>
    <font>
      <b/>
      <sz val="7"/>
      <color theme="1"/>
      <name val="Times New Roman"/>
      <family val="1"/>
    </font>
    <font>
      <i/>
      <sz val="9"/>
      <color theme="1"/>
      <name val="Gill Sans MT"/>
      <family val="2"/>
    </font>
    <font>
      <sz val="9"/>
      <color theme="1"/>
      <name val="Gill Sans MT"/>
      <family val="2"/>
    </font>
    <font>
      <sz val="10"/>
      <color rgb="FF00B0F0"/>
      <name val="Arial"/>
      <family val="2"/>
    </font>
    <font>
      <i/>
      <sz val="10"/>
      <color rgb="FF000000"/>
      <name val="Arial"/>
      <family val="2"/>
    </font>
    <font>
      <sz val="10"/>
      <color rgb="FF000000"/>
      <name val="Arial"/>
      <family val="2"/>
    </font>
    <font>
      <sz val="7"/>
      <color rgb="FF00B050"/>
      <name val="Times New Roman"/>
      <family val="1"/>
    </font>
    <font>
      <sz val="11"/>
      <color rgb="FF00B050"/>
      <name val="Gill Sans MT"/>
      <family val="2"/>
    </font>
    <font>
      <sz val="10"/>
      <color rgb="FF00B050"/>
      <name val="Gill Sans MT"/>
      <family val="2"/>
    </font>
    <font>
      <b/>
      <i/>
      <sz val="10"/>
      <color rgb="FF000000"/>
      <name val="Arial"/>
      <family val="2"/>
    </font>
    <font>
      <sz val="10"/>
      <color rgb="FF00B050"/>
      <name val="Wingdings"/>
      <family val="2"/>
    </font>
    <font>
      <sz val="10"/>
      <color theme="1"/>
      <name val="Calibri"/>
      <family val="2"/>
      <scheme val="minor"/>
    </font>
    <font>
      <i/>
      <sz val="7"/>
      <color theme="1"/>
      <name val="Times New Roman"/>
      <family val="1"/>
    </font>
    <font>
      <sz val="10"/>
      <color rgb="FF0070C0"/>
      <name val="Gill Sans MT"/>
      <family val="2"/>
    </font>
    <font>
      <sz val="8"/>
      <color theme="1"/>
      <name val="Wingdings"/>
      <family val="2"/>
    </font>
    <font>
      <sz val="10"/>
      <color rgb="FF00B050"/>
      <name val="Times New Roman"/>
      <family val="1"/>
    </font>
    <font>
      <sz val="8"/>
      <color theme="1"/>
      <name val="Gill Sans MT"/>
      <family val="2"/>
    </font>
    <font>
      <sz val="10"/>
      <color rgb="FF92D050"/>
      <name val="Arial"/>
      <family val="2"/>
    </font>
    <font>
      <sz val="10"/>
      <color rgb="FF92D050"/>
      <name val="Symbol"/>
      <family val="1"/>
    </font>
    <font>
      <sz val="7"/>
      <color rgb="FF0070C0"/>
      <name val="Times New Roman"/>
      <family val="1"/>
    </font>
    <font>
      <sz val="10"/>
      <color rgb="FF92D050"/>
      <name val="Gill Sans MT"/>
      <family val="2"/>
    </font>
    <font>
      <sz val="10"/>
      <color rgb="FF92D050"/>
      <name val="Wingdings"/>
      <family val="2"/>
    </font>
    <font>
      <sz val="11"/>
      <color rgb="FF0070C0"/>
      <name val="Gill Sans MT"/>
      <family val="2"/>
    </font>
    <font>
      <b/>
      <sz val="11.5"/>
      <color theme="1"/>
      <name val="Calibri"/>
      <family val="2"/>
      <scheme val="minor"/>
    </font>
    <font>
      <b/>
      <sz val="10"/>
      <color rgb="FF000000"/>
      <name val="Arial"/>
      <family val="2"/>
    </font>
    <font>
      <sz val="9"/>
      <color theme="1"/>
      <name val="Symbol"/>
      <family val="1"/>
    </font>
    <font>
      <sz val="10"/>
      <color theme="1"/>
      <name val="Symbol"/>
      <family val="1"/>
    </font>
    <font>
      <b/>
      <sz val="10"/>
      <color rgb="FF5F497A"/>
      <name val="Times New Roman"/>
      <family val="1"/>
    </font>
    <font>
      <sz val="9"/>
      <color rgb="FFE36C0A"/>
      <name val="Gill Sans MT"/>
      <family val="2"/>
    </font>
    <font>
      <sz val="10"/>
      <color rgb="FF00B050"/>
      <name val="Symbol"/>
      <family val="1"/>
    </font>
    <font>
      <sz val="10"/>
      <color rgb="FFE36C0A"/>
      <name val="Gill Sans MT"/>
      <family val="2"/>
    </font>
    <font>
      <sz val="11"/>
      <color rgb="FFE36C0A"/>
      <name val="Gill Sans MT"/>
      <family val="2"/>
    </font>
    <font>
      <b/>
      <u val="single"/>
      <sz val="11"/>
      <color rgb="FFFF33CC"/>
      <name val="Calibri"/>
      <family val="2"/>
    </font>
    <font>
      <sz val="9"/>
      <color rgb="FFE36C0A"/>
      <name val="Symbol"/>
      <family val="1"/>
    </font>
    <font>
      <sz val="11"/>
      <color theme="1"/>
      <name val="Gill Sans MT"/>
      <family val="2"/>
    </font>
    <font>
      <sz val="11"/>
      <color rgb="FF00B050"/>
      <name val="Symbol"/>
      <family val="1"/>
    </font>
    <font>
      <sz val="9"/>
      <color indexed="8"/>
      <name val="Times New Roman"/>
      <family val="1"/>
    </font>
    <font>
      <sz val="9"/>
      <color theme="1"/>
      <name val="Calibri"/>
      <family val="2"/>
      <scheme val="minor"/>
    </font>
    <font>
      <i/>
      <u val="single"/>
      <sz val="9"/>
      <color theme="1"/>
      <name val="Calibri"/>
      <family val="2"/>
      <scheme val="minor"/>
    </font>
    <font>
      <b/>
      <sz val="9"/>
      <color rgb="FFFF0000"/>
      <name val="Calibri"/>
      <family val="2"/>
      <scheme val="minor"/>
    </font>
    <font>
      <b/>
      <sz val="9"/>
      <color rgb="FF000000"/>
      <name val="Calibri"/>
      <family val="2"/>
    </font>
    <font>
      <b/>
      <u val="single"/>
      <sz val="9"/>
      <color rgb="FF000000"/>
      <name val="Calibri"/>
      <family val="2"/>
    </font>
    <font>
      <sz val="9"/>
      <color rgb="FF000000"/>
      <name val="Calibri"/>
      <family val="2"/>
    </font>
    <font>
      <b/>
      <i/>
      <u val="single"/>
      <sz val="9"/>
      <color theme="1"/>
      <name val="Calibri"/>
      <family val="2"/>
      <scheme val="minor"/>
    </font>
    <font>
      <b/>
      <u val="single"/>
      <sz val="9"/>
      <color theme="1"/>
      <name val="Calibri"/>
      <family val="2"/>
      <scheme val="minor"/>
    </font>
    <font>
      <b/>
      <u val="single"/>
      <sz val="9"/>
      <color rgb="FF943634"/>
      <name val="Calibri"/>
      <family val="2"/>
      <scheme val="minor"/>
    </font>
    <font>
      <u val="single"/>
      <sz val="9"/>
      <color theme="1"/>
      <name val="Calibri"/>
      <family val="2"/>
      <scheme val="minor"/>
    </font>
    <font>
      <b/>
      <u val="single"/>
      <sz val="9"/>
      <color rgb="FF365F91"/>
      <name val="Calibri"/>
      <family val="2"/>
      <scheme val="minor"/>
    </font>
    <font>
      <b/>
      <i/>
      <u val="single"/>
      <sz val="9"/>
      <color rgb="FF00B050"/>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i/>
      <u val="single"/>
      <sz val="8"/>
      <color theme="1"/>
      <name val="Calibri"/>
      <family val="2"/>
      <scheme val="minor"/>
    </font>
    <font>
      <b/>
      <u val="single"/>
      <sz val="8"/>
      <color rgb="FF943634"/>
      <name val="Calibri"/>
      <family val="2"/>
      <scheme val="minor"/>
    </font>
    <font>
      <b/>
      <u val="single"/>
      <sz val="9"/>
      <color rgb="FF943634"/>
      <name val="Calibri"/>
      <family val="2"/>
    </font>
    <font>
      <u val="single"/>
      <sz val="9"/>
      <color rgb="FF943634"/>
      <name val="Calibri"/>
      <family val="2"/>
    </font>
    <font>
      <sz val="9"/>
      <color rgb="FF00B0F0"/>
      <name val="Calibri"/>
      <family val="2"/>
    </font>
    <font>
      <sz val="9"/>
      <color rgb="FF632523"/>
      <name val="Wingdings"/>
      <family val="2"/>
    </font>
    <font>
      <sz val="7"/>
      <color rgb="FF632523"/>
      <name val="Times New Roman"/>
      <family val="1"/>
    </font>
    <font>
      <sz val="9"/>
      <color rgb="FF632523"/>
      <name val="Calibri"/>
      <family val="2"/>
    </font>
    <font>
      <sz val="9"/>
      <name val="Calibri"/>
      <family val="2"/>
    </font>
    <font>
      <vertAlign val="superscript"/>
      <sz val="9"/>
      <name val="Calibri"/>
      <family val="2"/>
    </font>
    <font>
      <b/>
      <sz val="9"/>
      <name val="Calibri"/>
      <family val="2"/>
    </font>
    <font>
      <b/>
      <u val="single"/>
      <sz val="9"/>
      <name val="Calibri"/>
      <family val="2"/>
    </font>
    <font>
      <sz val="9"/>
      <color rgb="FF632523"/>
      <name val="Calibri"/>
      <family val="2"/>
      <scheme val="minor"/>
    </font>
    <font>
      <b/>
      <sz val="9"/>
      <color rgb="FF632523"/>
      <name val="Calibri"/>
      <family val="2"/>
      <scheme val="minor"/>
    </font>
    <font>
      <b/>
      <u val="single"/>
      <sz val="9"/>
      <color rgb="FF632523"/>
      <name val="Calibri"/>
      <family val="2"/>
      <scheme val="minor"/>
    </font>
    <font>
      <b/>
      <u val="single"/>
      <vertAlign val="superscript"/>
      <sz val="9"/>
      <color rgb="FF632523"/>
      <name val="Calibri"/>
      <family val="2"/>
      <scheme val="minor"/>
    </font>
    <font>
      <b/>
      <vertAlign val="superscript"/>
      <sz val="9"/>
      <name val="Calibri"/>
      <family val="2"/>
    </font>
    <font>
      <b/>
      <u val="single"/>
      <vertAlign val="superscript"/>
      <sz val="9"/>
      <name val="Calibri"/>
      <family val="2"/>
    </font>
    <font>
      <b/>
      <i/>
      <sz val="9"/>
      <color rgb="FF000000"/>
      <name val="Calibri"/>
      <family val="2"/>
    </font>
    <font>
      <b/>
      <sz val="9"/>
      <color rgb="FF00B050"/>
      <name val="Calibri"/>
      <family val="2"/>
    </font>
    <font>
      <b/>
      <i/>
      <sz val="9"/>
      <color rgb="FF632523"/>
      <name val="Calibri"/>
      <family val="2"/>
      <scheme val="minor"/>
    </font>
    <font>
      <b/>
      <i/>
      <u val="single"/>
      <sz val="9"/>
      <color rgb="FF632523"/>
      <name val="Calibri"/>
      <family val="2"/>
      <scheme val="minor"/>
    </font>
    <font>
      <b/>
      <i/>
      <u val="single"/>
      <vertAlign val="superscript"/>
      <sz val="9"/>
      <color rgb="FF632523"/>
      <name val="Calibri"/>
      <family val="2"/>
      <scheme val="minor"/>
    </font>
    <font>
      <sz val="8"/>
      <name val="Calibri"/>
      <family val="2"/>
    </font>
    <font>
      <i/>
      <sz val="9"/>
      <color rgb="FF000000"/>
      <name val="Calibri"/>
      <family val="2"/>
    </font>
    <font>
      <u val="single"/>
      <sz val="9"/>
      <name val="Calibri"/>
      <family val="2"/>
    </font>
    <font>
      <sz val="8"/>
      <color rgb="FF632523"/>
      <name val="Calibri"/>
      <family val="2"/>
      <scheme val="minor"/>
    </font>
    <font>
      <b/>
      <i/>
      <sz val="9"/>
      <color theme="1"/>
      <name val="Calibri"/>
      <family val="2"/>
      <scheme val="minor"/>
    </font>
    <font>
      <sz val="9"/>
      <color theme="1"/>
      <name val="Wingdings"/>
      <family val="2"/>
    </font>
    <font>
      <b/>
      <u val="single"/>
      <sz val="9"/>
      <color rgb="FF365F91"/>
      <name val="Calibri"/>
      <family val="2"/>
    </font>
    <font>
      <u val="single"/>
      <sz val="9"/>
      <color rgb="FF365F91"/>
      <name val="Calibri"/>
      <family val="2"/>
    </font>
    <font>
      <u val="single"/>
      <sz val="9"/>
      <color rgb="FF365F91"/>
      <name val="Calibri"/>
      <family val="2"/>
      <scheme val="minor"/>
    </font>
    <font>
      <sz val="9"/>
      <color rgb="FF0070C0"/>
      <name val="Wingdings"/>
      <family val="2"/>
    </font>
    <font>
      <sz val="9"/>
      <color rgb="FF0070C0"/>
      <name val="Calibri"/>
      <family val="2"/>
    </font>
    <font>
      <b/>
      <sz val="9"/>
      <color rgb="FF0070C0"/>
      <name val="Calibri"/>
      <family val="2"/>
    </font>
    <font>
      <b/>
      <u val="single"/>
      <sz val="9"/>
      <color rgb="FF558ED5"/>
      <name val="Calibri"/>
      <family val="2"/>
      <scheme val="minor"/>
    </font>
    <font>
      <b/>
      <u val="single"/>
      <sz val="9"/>
      <color rgb="FF00B050"/>
      <name val="Calibri"/>
      <family val="2"/>
    </font>
    <font>
      <b/>
      <i/>
      <u val="single"/>
      <sz val="9"/>
      <color rgb="FF00B050"/>
      <name val="Calibri"/>
      <family val="2"/>
    </font>
    <font>
      <u val="single"/>
      <sz val="9"/>
      <color rgb="FF00B050"/>
      <name val="Calibri"/>
      <family val="2"/>
    </font>
    <font>
      <i/>
      <u val="single"/>
      <sz val="9"/>
      <color rgb="FF00B050"/>
      <name val="Calibri"/>
      <family val="2"/>
    </font>
    <font>
      <sz val="9"/>
      <color rgb="FF00B050"/>
      <name val="Wingdings"/>
      <family val="2"/>
    </font>
    <font>
      <sz val="9"/>
      <color rgb="FF00B050"/>
      <name val="Calibri"/>
      <family val="2"/>
    </font>
    <font>
      <sz val="9"/>
      <color rgb="FF00B050"/>
      <name val="Calibri"/>
      <family val="2"/>
      <scheme val="minor"/>
    </font>
    <font>
      <sz val="9"/>
      <color rgb="FF00B050"/>
      <name val="Times New Roman"/>
      <family val="1"/>
    </font>
    <font>
      <b/>
      <sz val="9"/>
      <color rgb="FF00B050"/>
      <name val="Calibri"/>
      <family val="2"/>
      <scheme val="minor"/>
    </font>
    <font>
      <b/>
      <u val="single"/>
      <sz val="9"/>
      <color rgb="FF00B050"/>
      <name val="Calibri"/>
      <family val="2"/>
      <scheme val="minor"/>
    </font>
    <font>
      <b/>
      <sz val="9"/>
      <color rgb="FF5F497A"/>
      <name val="Calibri"/>
      <family val="2"/>
      <scheme val="minor"/>
    </font>
    <font>
      <b/>
      <sz val="9"/>
      <color rgb="FFFF33CC"/>
      <name val="Calibri"/>
      <family val="2"/>
      <scheme val="minor"/>
    </font>
    <font>
      <b/>
      <u val="single"/>
      <sz val="9"/>
      <color rgb="FFFF33CC"/>
      <name val="Calibri"/>
      <family val="2"/>
      <scheme val="minor"/>
    </font>
    <font>
      <b/>
      <sz val="9"/>
      <color rgb="FFFF9900"/>
      <name val="Calibri"/>
      <family val="2"/>
      <scheme val="minor"/>
    </font>
    <font>
      <u val="single"/>
      <sz val="9"/>
      <color rgb="FFFF33CC"/>
      <name val="Calibri"/>
      <family val="2"/>
    </font>
    <font>
      <b/>
      <u val="single"/>
      <sz val="9"/>
      <color rgb="FFFF33CC"/>
      <name val="Calibri"/>
      <family val="2"/>
    </font>
    <font>
      <sz val="9"/>
      <color rgb="FFFF33CC"/>
      <name val="Wingdings"/>
      <family val="2"/>
    </font>
    <font>
      <sz val="9"/>
      <color rgb="FFFF33CC"/>
      <name val="Calibri"/>
      <family val="2"/>
    </font>
    <font>
      <sz val="7"/>
      <color rgb="FFFF33CC"/>
      <name val="Times New Roman"/>
      <family val="1"/>
    </font>
    <font>
      <b/>
      <sz val="9"/>
      <color rgb="FFFF33CC"/>
      <name val="Calibri"/>
      <family val="2"/>
    </font>
    <font>
      <u val="single"/>
      <sz val="9"/>
      <color rgb="FFFF33CC"/>
      <name val="Calibri"/>
      <family val="2"/>
      <scheme val="minor"/>
    </font>
    <font>
      <sz val="9"/>
      <color rgb="FF990073"/>
      <name val="Calibri"/>
      <family val="2"/>
    </font>
    <font>
      <sz val="9"/>
      <color rgb="FFFF33CC"/>
      <name val="Calibri"/>
      <family val="2"/>
      <scheme val="minor"/>
    </font>
    <font>
      <u val="single"/>
      <sz val="9"/>
      <color rgb="FFE36C0A"/>
      <name val="Calibri"/>
      <family val="2"/>
    </font>
    <font>
      <b/>
      <u val="single"/>
      <sz val="9"/>
      <color rgb="FFE36C0A"/>
      <name val="Calibri"/>
      <family val="2"/>
    </font>
    <font>
      <i/>
      <u val="single"/>
      <sz val="9"/>
      <color rgb="FF000000"/>
      <name val="Calibri"/>
      <family val="2"/>
    </font>
    <font>
      <sz val="9"/>
      <color rgb="FFE36C0A"/>
      <name val="Wingdings"/>
      <family val="2"/>
    </font>
    <font>
      <sz val="9"/>
      <color rgb="FFE36C0A"/>
      <name val="Calibri"/>
      <family val="2"/>
    </font>
    <font>
      <sz val="9"/>
      <color rgb="FF00B0F0"/>
      <name val="Calibri"/>
      <family val="2"/>
      <scheme val="minor"/>
    </font>
    <font>
      <b/>
      <sz val="9"/>
      <color rgb="FFE36C0A"/>
      <name val="Calibri"/>
      <family val="2"/>
    </font>
    <font>
      <b/>
      <sz val="20"/>
      <color theme="1"/>
      <name val="Gill Sans MT"/>
      <family val="2"/>
    </font>
    <font>
      <b/>
      <u val="single"/>
      <sz val="20"/>
      <color theme="1"/>
      <name val="Gill Sans MT"/>
      <family val="2"/>
    </font>
    <font>
      <b/>
      <sz val="14"/>
      <color rgb="FF9C6500"/>
      <name val="Calibri"/>
      <family val="2"/>
      <scheme val="minor"/>
    </font>
    <font>
      <b/>
      <sz val="9"/>
      <color indexed="8"/>
      <name val="Times New Roman"/>
      <family val="1"/>
    </font>
    <font>
      <sz val="10"/>
      <color indexed="8"/>
      <name val="Times New Roman"/>
      <family val="1"/>
    </font>
    <font>
      <b/>
      <sz val="10"/>
      <color indexed="8"/>
      <name val="Times New Roman"/>
      <family val="1"/>
    </font>
    <font>
      <sz val="9"/>
      <color rgb="FFFF0000"/>
      <name val="Times New Roman"/>
      <family val="1"/>
    </font>
    <font>
      <b/>
      <sz val="9"/>
      <color rgb="FFFF0000"/>
      <name val="Times New Roman"/>
      <family val="1"/>
    </font>
    <font>
      <sz val="9"/>
      <name val="Times New Roman"/>
      <family val="1"/>
    </font>
    <font>
      <sz val="10"/>
      <color rgb="FFFF0000"/>
      <name val="Times New Roman"/>
      <family val="1"/>
    </font>
    <font>
      <sz val="9"/>
      <color rgb="FF632423"/>
      <name val="Wingdings"/>
      <family val="2"/>
    </font>
    <font>
      <sz val="9"/>
      <color rgb="FF632423"/>
      <name val="Calibri"/>
      <family val="2"/>
    </font>
    <font>
      <vertAlign val="superscript"/>
      <sz val="9"/>
      <color rgb="FF632423"/>
      <name val="Calibri"/>
      <family val="2"/>
    </font>
    <font>
      <b/>
      <sz val="9"/>
      <color rgb="FF632423"/>
      <name val="Calibri"/>
      <family val="2"/>
    </font>
    <font>
      <b/>
      <u val="single"/>
      <sz val="9"/>
      <color rgb="FF632423"/>
      <name val="Calibri"/>
      <family val="2"/>
    </font>
    <font>
      <sz val="9"/>
      <color rgb="FF632423"/>
      <name val="Calibri"/>
      <family val="2"/>
      <scheme val="minor"/>
    </font>
    <font>
      <b/>
      <sz val="9"/>
      <color rgb="FF632423"/>
      <name val="Calibri"/>
      <family val="2"/>
      <scheme val="minor"/>
    </font>
    <font>
      <b/>
      <u val="single"/>
      <sz val="9"/>
      <color rgb="FF632423"/>
      <name val="Calibri"/>
      <family val="2"/>
      <scheme val="minor"/>
    </font>
    <font>
      <b/>
      <u val="single"/>
      <vertAlign val="superscript"/>
      <sz val="9"/>
      <color rgb="FF632423"/>
      <name val="Calibri"/>
      <family val="2"/>
      <scheme val="minor"/>
    </font>
    <font>
      <b/>
      <vertAlign val="superscript"/>
      <sz val="9"/>
      <color rgb="FF632423"/>
      <name val="Calibri"/>
      <family val="2"/>
    </font>
    <font>
      <b/>
      <u val="single"/>
      <vertAlign val="superscript"/>
      <sz val="9"/>
      <color rgb="FF632423"/>
      <name val="Calibri"/>
      <family val="2"/>
    </font>
    <font>
      <b/>
      <i/>
      <sz val="9"/>
      <color rgb="FF632423"/>
      <name val="Calibri"/>
      <family val="2"/>
      <scheme val="minor"/>
    </font>
    <font>
      <b/>
      <i/>
      <u val="single"/>
      <sz val="9"/>
      <color rgb="FF632423"/>
      <name val="Calibri"/>
      <family val="2"/>
      <scheme val="minor"/>
    </font>
    <font>
      <b/>
      <i/>
      <u val="single"/>
      <vertAlign val="superscript"/>
      <sz val="9"/>
      <color rgb="FF632423"/>
      <name val="Calibri"/>
      <family val="2"/>
      <scheme val="minor"/>
    </font>
    <font>
      <b/>
      <u val="single"/>
      <sz val="9"/>
      <color rgb="FF548DD4"/>
      <name val="Calibri"/>
      <family val="2"/>
      <scheme val="minor"/>
    </font>
    <font>
      <b/>
      <sz val="10"/>
      <color theme="1"/>
      <name val="Gill Sans MT"/>
      <family val="2"/>
    </font>
    <font>
      <b/>
      <u val="single"/>
      <sz val="10"/>
      <color theme="1"/>
      <name val="Gill Sans MT"/>
      <family val="2"/>
    </font>
    <font>
      <sz val="9"/>
      <color rgb="FF632423"/>
      <name val="Times New Roman"/>
      <family val="1"/>
    </font>
    <font>
      <b/>
      <sz val="9"/>
      <color theme="1"/>
      <name val="Times New Roman"/>
      <family val="1"/>
    </font>
    <font>
      <sz val="9"/>
      <color rgb="FF0070C0"/>
      <name val="Times New Roman"/>
      <family val="1"/>
    </font>
    <font>
      <sz val="9"/>
      <color theme="1"/>
      <name val="Times New Roman"/>
      <family val="1"/>
    </font>
    <font>
      <b/>
      <u val="single"/>
      <sz val="11"/>
      <name val="Times New Roman"/>
      <family val="1"/>
    </font>
  </fonts>
  <fills count="29">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rgb="FF92D050"/>
        <bgColor indexed="64"/>
      </patternFill>
    </fill>
    <fill>
      <patternFill patternType="solid">
        <fgColor theme="9" tint="0.7999799847602844"/>
        <bgColor indexed="64"/>
      </patternFill>
    </fill>
    <fill>
      <patternFill patternType="solid">
        <fgColor rgb="FFFFFF99"/>
        <bgColor indexed="64"/>
      </patternFill>
    </fill>
    <fill>
      <patternFill patternType="solid">
        <fgColor theme="8" tint="0.5999900102615356"/>
        <bgColor indexed="64"/>
      </patternFill>
    </fill>
    <fill>
      <patternFill patternType="solid">
        <fgColor rgb="FFFFFFCC"/>
        <bgColor indexed="64"/>
      </patternFill>
    </fill>
    <fill>
      <patternFill patternType="solid">
        <fgColor theme="9" tint="0.5999900102615356"/>
        <bgColor indexed="64"/>
      </patternFill>
    </fill>
    <fill>
      <patternFill patternType="solid">
        <fgColor rgb="FFFFFF00"/>
        <bgColor indexed="64"/>
      </patternFill>
    </fill>
    <fill>
      <patternFill patternType="solid">
        <fgColor theme="6" tint="0.39998000860214233"/>
        <bgColor indexed="64"/>
      </patternFill>
    </fill>
    <fill>
      <patternFill patternType="solid">
        <fgColor theme="8" tint="0.39998000860214233"/>
        <bgColor indexed="64"/>
      </patternFill>
    </fill>
    <fill>
      <patternFill patternType="solid">
        <fgColor rgb="FFFFC00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theme="2" tint="-0.24997000396251678"/>
        <bgColor indexed="64"/>
      </patternFill>
    </fill>
    <fill>
      <patternFill patternType="solid">
        <fgColor rgb="FFF2F2F2"/>
        <bgColor indexed="64"/>
      </patternFill>
    </fill>
  </fills>
  <borders count="77">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thin"/>
      <top style="medium"/>
      <bottom style="thin"/>
    </border>
    <border>
      <left style="medium"/>
      <right style="medium"/>
      <top/>
      <bottom style="thin"/>
    </border>
    <border>
      <left/>
      <right/>
      <top style="medium"/>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medium"/>
      <right style="thin"/>
      <top style="medium"/>
      <bottom/>
    </border>
    <border>
      <left style="thin"/>
      <right style="medium"/>
      <top style="medium"/>
      <bottom/>
    </border>
    <border>
      <left style="thin"/>
      <right style="medium"/>
      <top style="medium"/>
      <bottom style="mediu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thin"/>
      <bottom/>
    </border>
    <border>
      <left/>
      <right style="medium"/>
      <top/>
      <bottom style="thin"/>
    </border>
    <border>
      <left style="thin"/>
      <right/>
      <top/>
      <bottom/>
    </border>
    <border>
      <left/>
      <right/>
      <top style="thin"/>
      <bottom/>
    </border>
    <border>
      <left/>
      <right style="thin"/>
      <top/>
      <bottom/>
    </border>
    <border>
      <left/>
      <right style="thin"/>
      <top/>
      <bottom style="medium"/>
    </border>
    <border>
      <left style="medium"/>
      <right/>
      <top style="medium"/>
      <bottom style="medium"/>
    </border>
    <border>
      <left style="medium"/>
      <right/>
      <top style="thin"/>
      <bottom style="thin"/>
    </border>
    <border>
      <left style="medium"/>
      <right/>
      <top/>
      <bottom style="thin"/>
    </border>
    <border>
      <left/>
      <right/>
      <top/>
      <bottom style="thin"/>
    </border>
    <border>
      <left style="thin"/>
      <right style="thin"/>
      <top style="medium"/>
      <bottom style="medium"/>
    </border>
    <border>
      <left/>
      <right style="thin"/>
      <top style="medium"/>
      <bottom style="medium"/>
    </border>
    <border>
      <left style="thin"/>
      <right style="thin"/>
      <top style="thin"/>
      <bottom style="medium"/>
    </border>
    <border>
      <left/>
      <right/>
      <top style="medium"/>
      <bottom style="thin"/>
    </border>
    <border>
      <left style="thin"/>
      <right style="thin"/>
      <top/>
      <bottom style="medium"/>
    </border>
    <border>
      <left/>
      <right style="thin"/>
      <top/>
      <bottom style="thin"/>
    </border>
    <border>
      <left style="thin"/>
      <right style="thin"/>
      <top/>
      <bottom/>
    </border>
    <border>
      <left style="medium"/>
      <right style="thin"/>
      <top/>
      <bottom/>
    </border>
    <border>
      <left style="thin"/>
      <right/>
      <top style="medium"/>
      <bottom style="medium"/>
    </border>
    <border>
      <left style="medium"/>
      <right style="thin"/>
      <top style="thin"/>
      <bottom style="medium"/>
    </border>
    <border>
      <left style="medium"/>
      <right style="medium"/>
      <top style="medium"/>
      <bottom/>
    </border>
    <border>
      <left/>
      <right style="medium"/>
      <top style="thin"/>
      <bottom/>
    </border>
    <border>
      <left style="thin"/>
      <right/>
      <top style="medium"/>
      <bottom style="thin"/>
    </border>
    <border>
      <left style="medium">
        <color rgb="FFBFBFBF"/>
      </left>
      <right style="medium">
        <color rgb="FFBFBFBF"/>
      </right>
      <top/>
      <bottom/>
    </border>
    <border>
      <left style="medium">
        <color rgb="FFBFBFBF"/>
      </left>
      <right style="medium">
        <color rgb="FFBFBFBF"/>
      </right>
      <top/>
      <bottom style="medium">
        <color rgb="FFBFBFBF"/>
      </bottom>
    </border>
    <border>
      <left/>
      <right style="medium">
        <color rgb="FFBFBFBF"/>
      </right>
      <top/>
      <bottom/>
    </border>
    <border>
      <left/>
      <right style="medium">
        <color rgb="FFBFBFBF"/>
      </right>
      <top/>
      <bottom style="medium">
        <color rgb="FFBFBFBF"/>
      </bottom>
    </border>
    <border>
      <left style="medium">
        <color rgb="FFBFBFBF"/>
      </left>
      <right style="medium">
        <color rgb="FFBFBFBF"/>
      </right>
      <top style="medium">
        <color rgb="FFBFBFBF"/>
      </top>
      <botto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style="medium"/>
      <top style="medium"/>
      <bottom style="thin"/>
    </border>
    <border>
      <left/>
      <right style="medium">
        <color rgb="FF000000"/>
      </right>
      <top style="medium"/>
      <bottom style="medium"/>
    </border>
    <border>
      <left/>
      <right style="thin"/>
      <top style="thin"/>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0" applyNumberFormat="0" applyFill="0" applyBorder="0">
      <alignment/>
      <protection locked="0"/>
    </xf>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902">
    <xf numFmtId="0" fontId="0" fillId="0" borderId="0" xfId="0"/>
    <xf numFmtId="0" fontId="27" fillId="0" borderId="0" xfId="0" applyFont="1" applyFill="1" applyProtection="1">
      <protection/>
    </xf>
    <xf numFmtId="0" fontId="27"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7" fillId="0" borderId="0" xfId="0" applyFont="1" applyAlignment="1">
      <alignment horizontal="left" vertical="center"/>
    </xf>
    <xf numFmtId="0" fontId="27" fillId="0" borderId="0" xfId="0" applyFont="1"/>
    <xf numFmtId="0" fontId="27" fillId="0" borderId="0" xfId="0" applyFont="1" applyFill="1"/>
    <xf numFmtId="0" fontId="3" fillId="0" borderId="0" xfId="0" applyFont="1" applyFill="1" applyBorder="1" applyAlignment="1" applyProtection="1">
      <alignment horizontal="center" vertical="top" wrapText="1"/>
      <protection/>
    </xf>
    <xf numFmtId="0" fontId="2" fillId="5" borderId="5"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7"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7"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2" fillId="5" borderId="7" xfId="0" applyFont="1" applyFill="1" applyBorder="1" applyAlignment="1" applyProtection="1">
      <alignment vertical="top" wrapText="1"/>
      <protection/>
    </xf>
    <xf numFmtId="0" fontId="17" fillId="5" borderId="1" xfId="0" applyFont="1" applyFill="1" applyBorder="1" applyAlignment="1" applyProtection="1">
      <alignment vertical="top" wrapText="1"/>
      <protection/>
    </xf>
    <xf numFmtId="0" fontId="17" fillId="5" borderId="1" xfId="0" applyFont="1" applyFill="1" applyBorder="1" applyAlignment="1" applyProtection="1">
      <alignment horizontal="center" vertical="top" wrapText="1"/>
      <protection/>
    </xf>
    <xf numFmtId="0" fontId="16" fillId="5" borderId="8" xfId="0" applyFont="1" applyFill="1" applyBorder="1" applyAlignment="1" applyProtection="1">
      <alignment vertical="top" wrapText="1"/>
      <protection/>
    </xf>
    <xf numFmtId="0" fontId="16" fillId="5" borderId="3" xfId="0" applyFont="1" applyFill="1" applyBorder="1" applyAlignment="1" applyProtection="1">
      <alignment vertical="top" wrapText="1"/>
      <protection/>
    </xf>
    <xf numFmtId="0" fontId="16" fillId="5" borderId="4" xfId="0" applyFont="1" applyFill="1" applyBorder="1" applyAlignment="1" applyProtection="1">
      <alignment vertical="top" wrapText="1"/>
      <protection/>
    </xf>
    <xf numFmtId="0" fontId="29" fillId="6" borderId="9" xfId="0" applyFont="1" applyFill="1" applyBorder="1" applyAlignment="1">
      <alignment horizontal="center" vertical="center" wrapText="1"/>
    </xf>
    <xf numFmtId="0" fontId="18" fillId="7" borderId="10" xfId="0" applyFont="1" applyFill="1" applyBorder="1" applyAlignment="1" applyProtection="1">
      <alignment horizontal="left" vertical="top" wrapText="1"/>
      <protection/>
    </xf>
    <xf numFmtId="0" fontId="2" fillId="7" borderId="11" xfId="0" applyFont="1" applyFill="1" applyBorder="1" applyProtection="1">
      <protection/>
    </xf>
    <xf numFmtId="0" fontId="2" fillId="7" borderId="12" xfId="0" applyFont="1" applyFill="1" applyBorder="1" applyAlignment="1" applyProtection="1">
      <alignment horizontal="left" vertical="center"/>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protection/>
    </xf>
    <xf numFmtId="0" fontId="2" fillId="7" borderId="15"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4"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6" xfId="0" applyFont="1" applyFill="1" applyBorder="1" applyAlignment="1" applyProtection="1">
      <alignment horizontal="left" vertical="center" wrapText="1"/>
      <protection/>
    </xf>
    <xf numFmtId="0" fontId="2" fillId="7" borderId="16" xfId="0" applyFont="1" applyFill="1" applyBorder="1" applyAlignment="1" applyProtection="1">
      <alignment vertical="top" wrapText="1"/>
      <protection/>
    </xf>
    <xf numFmtId="0" fontId="2" fillId="7" borderId="17" xfId="0" applyFont="1" applyFill="1" applyBorder="1" applyProtection="1">
      <protection/>
    </xf>
    <xf numFmtId="0" fontId="16" fillId="7" borderId="15" xfId="0" applyFont="1" applyFill="1" applyBorder="1" applyAlignment="1" applyProtection="1">
      <alignment vertical="top" wrapText="1"/>
      <protection/>
    </xf>
    <xf numFmtId="0" fontId="16" fillId="7" borderId="14" xfId="0" applyFont="1" applyFill="1" applyBorder="1" applyAlignment="1" applyProtection="1">
      <alignment vertical="top" wrapText="1"/>
      <protection/>
    </xf>
    <xf numFmtId="0" fontId="16" fillId="7" borderId="0" xfId="0" applyFont="1" applyFill="1" applyBorder="1" applyProtection="1">
      <protection/>
    </xf>
    <xf numFmtId="0" fontId="16" fillId="7" borderId="0" xfId="0" applyFont="1" applyFill="1" applyBorder="1" applyAlignment="1" applyProtection="1">
      <alignment vertical="top" wrapText="1"/>
      <protection/>
    </xf>
    <xf numFmtId="0" fontId="17" fillId="7" borderId="0" xfId="0" applyFont="1" applyFill="1" applyBorder="1" applyAlignment="1" applyProtection="1">
      <alignment vertical="top" wrapText="1"/>
      <protection/>
    </xf>
    <xf numFmtId="0" fontId="8" fillId="7" borderId="18"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27" fillId="7" borderId="11" xfId="0" applyFont="1" applyFill="1" applyBorder="1" applyAlignment="1">
      <alignment horizontal="left" vertical="center"/>
    </xf>
    <xf numFmtId="0" fontId="27" fillId="7" borderId="12" xfId="0" applyFont="1" applyFill="1" applyBorder="1" applyAlignment="1">
      <alignment horizontal="left" vertical="center"/>
    </xf>
    <xf numFmtId="0" fontId="27" fillId="7" borderId="12" xfId="0" applyFont="1" applyFill="1" applyBorder="1"/>
    <xf numFmtId="0" fontId="27" fillId="7" borderId="13" xfId="0" applyFont="1" applyFill="1" applyBorder="1"/>
    <xf numFmtId="0" fontId="27" fillId="7" borderId="14" xfId="0" applyFont="1" applyFill="1" applyBorder="1" applyAlignment="1">
      <alignment horizontal="left" vertical="center"/>
    </xf>
    <xf numFmtId="0" fontId="2" fillId="7" borderId="15"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8" xfId="0" applyFont="1" applyFill="1" applyBorder="1" applyAlignment="1" applyProtection="1">
      <alignment horizontal="left" vertical="center" wrapText="1"/>
      <protection/>
    </xf>
    <xf numFmtId="0" fontId="3" fillId="7" borderId="16" xfId="0" applyFont="1" applyFill="1" applyBorder="1" applyAlignment="1" applyProtection="1">
      <alignment vertical="top" wrapText="1"/>
      <protection/>
    </xf>
    <xf numFmtId="0" fontId="2" fillId="7" borderId="17" xfId="0" applyFont="1" applyFill="1" applyBorder="1" applyAlignment="1" applyProtection="1">
      <alignment vertical="top" wrapText="1"/>
      <protection/>
    </xf>
    <xf numFmtId="0" fontId="27" fillId="7" borderId="12" xfId="0" applyFont="1" applyFill="1" applyBorder="1" applyProtection="1">
      <protection/>
    </xf>
    <xf numFmtId="0" fontId="27" fillId="7" borderId="13" xfId="0" applyFont="1" applyFill="1" applyBorder="1" applyProtection="1">
      <protection/>
    </xf>
    <xf numFmtId="0" fontId="27" fillId="7" borderId="0" xfId="0" applyFont="1" applyFill="1" applyBorder="1" applyProtection="1">
      <protection/>
    </xf>
    <xf numFmtId="0" fontId="27" fillId="7" borderId="15"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5"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6" xfId="0" applyFont="1" applyFill="1" applyBorder="1" applyProtection="1">
      <protection/>
    </xf>
    <xf numFmtId="0" fontId="30" fillId="0" borderId="1" xfId="0" applyFont="1" applyBorder="1" applyAlignment="1">
      <alignment horizontal="center" readingOrder="1"/>
    </xf>
    <xf numFmtId="0" fontId="0" fillId="7" borderId="11" xfId="0" applyFill="1" applyBorder="1"/>
    <xf numFmtId="0" fontId="0" fillId="7" borderId="12" xfId="0" applyFill="1" applyBorder="1"/>
    <xf numFmtId="0" fontId="0" fillId="7" borderId="13" xfId="0" applyFill="1" applyBorder="1"/>
    <xf numFmtId="0" fontId="0" fillId="7" borderId="14" xfId="0" applyFill="1" applyBorder="1"/>
    <xf numFmtId="0" fontId="0" fillId="7" borderId="0" xfId="0" applyFill="1" applyBorder="1"/>
    <xf numFmtId="0" fontId="15" fillId="7" borderId="15" xfId="0" applyFont="1" applyFill="1" applyBorder="1" applyAlignment="1" applyProtection="1">
      <alignment/>
      <protection/>
    </xf>
    <xf numFmtId="0" fontId="0" fillId="7" borderId="15" xfId="0" applyFill="1" applyBorder="1"/>
    <xf numFmtId="0" fontId="31" fillId="7" borderId="11" xfId="0" applyFont="1" applyFill="1" applyBorder="1" applyAlignment="1">
      <alignment vertical="center"/>
    </xf>
    <xf numFmtId="0" fontId="31" fillId="7" borderId="14" xfId="0" applyFont="1" applyFill="1" applyBorder="1" applyAlignment="1">
      <alignment vertical="center"/>
    </xf>
    <xf numFmtId="0" fontId="31" fillId="7" borderId="0" xfId="0" applyFont="1" applyFill="1" applyBorder="1" applyAlignment="1">
      <alignment vertical="center"/>
    </xf>
    <xf numFmtId="0" fontId="0" fillId="0" borderId="0" xfId="0" applyAlignment="1">
      <alignment/>
    </xf>
    <xf numFmtId="0" fontId="3" fillId="5" borderId="1" xfId="0" applyFont="1" applyFill="1" applyBorder="1" applyAlignment="1" applyProtection="1">
      <alignment horizontal="center" vertical="center" wrapText="1"/>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5"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2" xfId="0" applyFill="1" applyBorder="1" applyAlignment="1">
      <alignment/>
    </xf>
    <xf numFmtId="0" fontId="0" fillId="7" borderId="0" xfId="0" applyFill="1" applyBorder="1" applyAlignment="1">
      <alignment/>
    </xf>
    <xf numFmtId="0" fontId="0" fillId="7" borderId="16" xfId="0" applyFill="1" applyBorder="1" applyAlignment="1">
      <alignment/>
    </xf>
    <xf numFmtId="0" fontId="0" fillId="5" borderId="1"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1" xfId="0" applyFont="1" applyFill="1" applyBorder="1" applyAlignment="1" applyProtection="1">
      <alignment horizontal="left" vertical="center"/>
      <protection/>
    </xf>
    <xf numFmtId="0" fontId="27" fillId="7" borderId="11" xfId="0" applyFont="1" applyFill="1" applyBorder="1"/>
    <xf numFmtId="0" fontId="27" fillId="7" borderId="14" xfId="0" applyFont="1" applyFill="1" applyBorder="1"/>
    <xf numFmtId="0" fontId="27" fillId="7" borderId="15" xfId="0" applyFont="1" applyFill="1" applyBorder="1"/>
    <xf numFmtId="0" fontId="32" fillId="7" borderId="0" xfId="0" applyFont="1" applyFill="1" applyBorder="1"/>
    <xf numFmtId="0" fontId="33" fillId="7" borderId="0" xfId="0" applyFont="1" applyFill="1" applyBorder="1"/>
    <xf numFmtId="0" fontId="32" fillId="0" borderId="19" xfId="0" applyFont="1" applyFill="1" applyBorder="1" applyAlignment="1">
      <alignment vertical="top" wrapText="1"/>
    </xf>
    <xf numFmtId="0" fontId="32" fillId="0" borderId="17" xfId="0" applyFont="1" applyFill="1" applyBorder="1" applyAlignment="1">
      <alignment vertical="top" wrapText="1"/>
    </xf>
    <xf numFmtId="0" fontId="32" fillId="0" borderId="20" xfId="0" applyFont="1" applyFill="1" applyBorder="1" applyAlignment="1">
      <alignment vertical="top" wrapText="1"/>
    </xf>
    <xf numFmtId="0" fontId="32" fillId="0" borderId="15" xfId="0" applyFont="1" applyFill="1" applyBorder="1" applyAlignment="1">
      <alignment vertical="top" wrapText="1"/>
    </xf>
    <xf numFmtId="0" fontId="32" fillId="0" borderId="1" xfId="0" applyFont="1" applyFill="1" applyBorder="1" applyAlignment="1">
      <alignment vertical="top" wrapText="1"/>
    </xf>
    <xf numFmtId="0" fontId="32" fillId="0" borderId="21" xfId="0" applyFont="1" applyFill="1" applyBorder="1" applyAlignment="1">
      <alignment vertical="top" wrapText="1"/>
    </xf>
    <xf numFmtId="0" fontId="27" fillId="0" borderId="1" xfId="0" applyFont="1" applyFill="1" applyBorder="1" applyAlignment="1">
      <alignment vertical="top" wrapText="1"/>
    </xf>
    <xf numFmtId="0" fontId="27" fillId="7" borderId="16" xfId="0" applyFont="1" applyFill="1" applyBorder="1"/>
    <xf numFmtId="0" fontId="34" fillId="0" borderId="1" xfId="0" applyFont="1" applyFill="1" applyBorder="1" applyAlignment="1">
      <alignment horizontal="center" vertical="top" wrapText="1"/>
    </xf>
    <xf numFmtId="0" fontId="34" fillId="0" borderId="21" xfId="0" applyFont="1" applyFill="1" applyBorder="1" applyAlignment="1">
      <alignment horizontal="center" vertical="top" wrapText="1"/>
    </xf>
    <xf numFmtId="0" fontId="34"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5" borderId="22" xfId="0" applyFont="1" applyFill="1" applyBorder="1" applyAlignment="1" applyProtection="1">
      <alignment horizontal="center" vertical="center" wrapText="1"/>
      <protection/>
    </xf>
    <xf numFmtId="0" fontId="2" fillId="5" borderId="2" xfId="0" applyFont="1" applyFill="1" applyBorder="1" applyAlignment="1" applyProtection="1">
      <alignment vertical="top" wrapText="1"/>
      <protection/>
    </xf>
    <xf numFmtId="1" fontId="2" fillId="5" borderId="23"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7" fillId="0" borderId="0" xfId="0" applyFont="1" applyFill="1" applyAlignment="1" applyProtection="1">
      <alignment horizontal="right"/>
      <protection/>
    </xf>
    <xf numFmtId="0" fontId="27" fillId="7" borderId="11" xfId="0" applyFont="1" applyFill="1" applyBorder="1" applyAlignment="1" applyProtection="1">
      <alignment horizontal="right"/>
      <protection/>
    </xf>
    <xf numFmtId="0" fontId="27" fillId="7" borderId="12" xfId="0" applyFont="1" applyFill="1" applyBorder="1" applyAlignment="1" applyProtection="1">
      <alignment horizontal="right"/>
      <protection/>
    </xf>
    <xf numFmtId="0" fontId="27" fillId="7" borderId="14" xfId="0" applyFont="1" applyFill="1" applyBorder="1" applyAlignment="1" applyProtection="1">
      <alignment horizontal="right"/>
      <protection/>
    </xf>
    <xf numFmtId="0" fontId="27"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4" xfId="0" applyFont="1" applyFill="1" applyBorder="1" applyAlignment="1" applyProtection="1">
      <alignment horizontal="right" vertical="top" wrapText="1"/>
      <protection/>
    </xf>
    <xf numFmtId="0" fontId="35"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8"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5" borderId="24" xfId="0" applyFont="1" applyFill="1" applyBorder="1" applyAlignment="1" applyProtection="1">
      <alignment vertical="top" wrapText="1"/>
      <protection/>
    </xf>
    <xf numFmtId="0" fontId="2" fillId="5" borderId="1" xfId="0" applyFont="1" applyFill="1" applyBorder="1" applyAlignment="1" applyProtection="1">
      <alignment vertical="top" wrapText="1"/>
      <protection/>
    </xf>
    <xf numFmtId="0" fontId="3" fillId="5" borderId="22" xfId="0" applyFont="1" applyFill="1" applyBorder="1" applyAlignment="1" applyProtection="1">
      <alignment horizontal="right" vertical="center" wrapText="1"/>
      <protection/>
    </xf>
    <xf numFmtId="0" fontId="3" fillId="5" borderId="25" xfId="0" applyFont="1" applyFill="1" applyBorder="1" applyAlignment="1" applyProtection="1">
      <alignment horizontal="center" vertical="center" wrapText="1"/>
      <protection/>
    </xf>
    <xf numFmtId="0" fontId="3" fillId="5" borderId="26"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27" fillId="7" borderId="18" xfId="0" applyFont="1" applyFill="1" applyBorder="1"/>
    <xf numFmtId="0" fontId="27" fillId="7" borderId="17"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1" xfId="0" applyFill="1" applyBorder="1" applyProtection="1">
      <protection locked="0"/>
    </xf>
    <xf numFmtId="0" fontId="0" fillId="0" borderId="27" xfId="0" applyBorder="1" applyProtection="1">
      <protection/>
    </xf>
    <xf numFmtId="0" fontId="45" fillId="9" borderId="28" xfId="0" applyFont="1" applyFill="1" applyBorder="1" applyAlignment="1" applyProtection="1">
      <alignment horizontal="left" vertical="center" wrapText="1"/>
      <protection/>
    </xf>
    <xf numFmtId="0" fontId="45" fillId="9" borderId="29" xfId="0" applyFont="1" applyFill="1" applyBorder="1" applyAlignment="1" applyProtection="1">
      <alignment horizontal="left" vertical="center" wrapText="1"/>
      <protection/>
    </xf>
    <xf numFmtId="0" fontId="45" fillId="9" borderId="30" xfId="0" applyFont="1" applyFill="1" applyBorder="1" applyAlignment="1" applyProtection="1">
      <alignment horizontal="left" vertical="center" wrapText="1"/>
      <protection/>
    </xf>
    <xf numFmtId="0" fontId="46" fillId="0" borderId="31" xfId="0" applyFont="1" applyBorder="1" applyAlignment="1" applyProtection="1">
      <alignment horizontal="left" vertical="center"/>
      <protection/>
    </xf>
    <xf numFmtId="0" fontId="42" fillId="4" borderId="29" xfId="23" applyFont="1" applyBorder="1" applyAlignment="1" applyProtection="1">
      <alignment horizontal="center" vertical="center"/>
      <protection locked="0"/>
    </xf>
    <xf numFmtId="0" fontId="47" fillId="4" borderId="29" xfId="23" applyFont="1" applyBorder="1" applyAlignment="1" applyProtection="1">
      <alignment horizontal="center" vertical="center"/>
      <protection locked="0"/>
    </xf>
    <xf numFmtId="0" fontId="47" fillId="4" borderId="32" xfId="23" applyFont="1" applyBorder="1" applyAlignment="1" applyProtection="1">
      <alignment horizontal="center" vertical="center"/>
      <protection locked="0"/>
    </xf>
    <xf numFmtId="0" fontId="46" fillId="0" borderId="33" xfId="0" applyFont="1" applyBorder="1" applyAlignment="1" applyProtection="1">
      <alignment horizontal="left" vertical="center"/>
      <protection/>
    </xf>
    <xf numFmtId="0" fontId="42" fillId="10" borderId="29" xfId="23" applyFont="1" applyFill="1" applyBorder="1" applyAlignment="1" applyProtection="1">
      <alignment horizontal="center" vertical="center"/>
      <protection locked="0"/>
    </xf>
    <xf numFmtId="0" fontId="47" fillId="10" borderId="29" xfId="23" applyFont="1" applyFill="1" applyBorder="1" applyAlignment="1" applyProtection="1">
      <alignment horizontal="center" vertical="center"/>
      <protection locked="0"/>
    </xf>
    <xf numFmtId="0" fontId="47" fillId="10" borderId="32" xfId="23" applyFont="1" applyFill="1" applyBorder="1" applyAlignment="1" applyProtection="1">
      <alignment horizontal="center" vertical="center"/>
      <protection locked="0"/>
    </xf>
    <xf numFmtId="0" fontId="48" fillId="0" borderId="29" xfId="0" applyFont="1" applyBorder="1" applyAlignment="1" applyProtection="1">
      <alignment horizontal="left" vertical="center"/>
      <protection/>
    </xf>
    <xf numFmtId="10" fontId="47" fillId="4" borderId="29" xfId="23" applyNumberFormat="1" applyFont="1" applyBorder="1" applyAlignment="1" applyProtection="1">
      <alignment horizontal="center" vertical="center"/>
      <protection locked="0"/>
    </xf>
    <xf numFmtId="10" fontId="47" fillId="4" borderId="32" xfId="23" applyNumberFormat="1" applyFont="1" applyBorder="1" applyAlignment="1" applyProtection="1">
      <alignment horizontal="center" vertical="center"/>
      <protection locked="0"/>
    </xf>
    <xf numFmtId="0" fontId="48" fillId="0" borderId="28" xfId="0" applyFont="1" applyBorder="1" applyAlignment="1" applyProtection="1">
      <alignment horizontal="left" vertical="center"/>
      <protection/>
    </xf>
    <xf numFmtId="10" fontId="47" fillId="10" borderId="29" xfId="23" applyNumberFormat="1" applyFont="1" applyFill="1" applyBorder="1" applyAlignment="1" applyProtection="1">
      <alignment horizontal="center" vertical="center"/>
      <protection locked="0"/>
    </xf>
    <xf numFmtId="10" fontId="47" fillId="10" borderId="32"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5" fillId="9" borderId="34" xfId="0" applyFont="1" applyFill="1" applyBorder="1" applyAlignment="1" applyProtection="1">
      <alignment horizontal="center" vertical="center" wrapText="1"/>
      <protection/>
    </xf>
    <xf numFmtId="0" fontId="45" fillId="9" borderId="35" xfId="0" applyFont="1" applyFill="1" applyBorder="1" applyAlignment="1" applyProtection="1">
      <alignment horizontal="center" vertical="center" wrapText="1"/>
      <protection/>
    </xf>
    <xf numFmtId="0" fontId="46" fillId="0" borderId="29" xfId="0" applyFont="1" applyFill="1" applyBorder="1" applyAlignment="1" applyProtection="1">
      <alignment vertical="center" wrapText="1"/>
      <protection/>
    </xf>
    <xf numFmtId="0" fontId="42" fillId="4" borderId="29" xfId="23" applyBorder="1" applyAlignment="1" applyProtection="1">
      <alignment wrapText="1"/>
      <protection locked="0"/>
    </xf>
    <xf numFmtId="0" fontId="42" fillId="10" borderId="29" xfId="23" applyFill="1" applyBorder="1" applyAlignment="1" applyProtection="1">
      <alignment wrapText="1"/>
      <protection locked="0"/>
    </xf>
    <xf numFmtId="0" fontId="49" fillId="5" borderId="29" xfId="0" applyFont="1" applyFill="1" applyBorder="1" applyAlignment="1" applyProtection="1">
      <alignment vertical="center" wrapText="1"/>
      <protection/>
    </xf>
    <xf numFmtId="10" fontId="42" fillId="4" borderId="29" xfId="23" applyNumberFormat="1" applyBorder="1" applyAlignment="1" applyProtection="1">
      <alignment horizontal="center" vertical="center" wrapText="1"/>
      <protection locked="0"/>
    </xf>
    <xf numFmtId="10" fontId="42" fillId="10" borderId="29" xfId="23" applyNumberFormat="1" applyFill="1" applyBorder="1" applyAlignment="1" applyProtection="1">
      <alignment horizontal="center" vertical="center" wrapText="1"/>
      <protection locked="0"/>
    </xf>
    <xf numFmtId="0" fontId="45" fillId="9" borderId="29" xfId="0" applyFont="1" applyFill="1" applyBorder="1" applyAlignment="1" applyProtection="1">
      <alignment horizontal="center" vertical="center" wrapText="1"/>
      <protection/>
    </xf>
    <xf numFmtId="0" fontId="45" fillId="9" borderId="32" xfId="0" applyFont="1" applyFill="1" applyBorder="1" applyAlignment="1" applyProtection="1">
      <alignment horizontal="center" vertical="center" wrapText="1"/>
      <protection/>
    </xf>
    <xf numFmtId="0" fontId="50" fillId="4" borderId="36" xfId="23" applyFont="1" applyBorder="1" applyAlignment="1" applyProtection="1">
      <alignment vertical="center" wrapText="1"/>
      <protection locked="0"/>
    </xf>
    <xf numFmtId="0" fontId="50" fillId="4" borderId="29" xfId="23" applyFont="1" applyBorder="1" applyAlignment="1" applyProtection="1">
      <alignment horizontal="center" vertical="center"/>
      <protection locked="0"/>
    </xf>
    <xf numFmtId="0" fontId="50" fillId="4" borderId="32" xfId="23" applyFont="1" applyBorder="1" applyAlignment="1" applyProtection="1">
      <alignment horizontal="center" vertical="center"/>
      <protection locked="0"/>
    </xf>
    <xf numFmtId="0" fontId="50" fillId="10" borderId="29" xfId="23" applyFont="1" applyFill="1" applyBorder="1" applyAlignment="1" applyProtection="1">
      <alignment horizontal="center" vertical="center"/>
      <protection locked="0"/>
    </xf>
    <xf numFmtId="0" fontId="50" fillId="10" borderId="36" xfId="23" applyFont="1" applyFill="1" applyBorder="1" applyAlignment="1" applyProtection="1">
      <alignment vertical="center" wrapText="1"/>
      <protection locked="0"/>
    </xf>
    <xf numFmtId="0" fontId="50" fillId="10" borderId="32" xfId="23" applyFont="1" applyFill="1" applyBorder="1" applyAlignment="1" applyProtection="1">
      <alignment horizontal="center" vertical="center"/>
      <protection locked="0"/>
    </xf>
    <xf numFmtId="0" fontId="50" fillId="4" borderId="32" xfId="23" applyFont="1" applyBorder="1" applyAlignment="1" applyProtection="1">
      <alignment vertical="center"/>
      <protection locked="0"/>
    </xf>
    <xf numFmtId="0" fontId="50" fillId="10" borderId="32" xfId="23" applyFont="1" applyFill="1" applyBorder="1" applyAlignment="1" applyProtection="1">
      <alignment vertical="center"/>
      <protection locked="0"/>
    </xf>
    <xf numFmtId="0" fontId="50" fillId="4" borderId="37" xfId="23" applyFont="1" applyBorder="1" applyAlignment="1" applyProtection="1">
      <alignment vertical="center"/>
      <protection locked="0"/>
    </xf>
    <xf numFmtId="0" fontId="50" fillId="10" borderId="37"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5" fillId="9" borderId="34" xfId="0" applyFont="1" applyFill="1" applyBorder="1" applyAlignment="1" applyProtection="1">
      <alignment horizontal="center" vertical="center"/>
      <protection/>
    </xf>
    <xf numFmtId="0" fontId="45" fillId="9" borderId="30" xfId="0" applyFont="1" applyFill="1" applyBorder="1" applyAlignment="1" applyProtection="1">
      <alignment horizontal="center" vertical="center"/>
      <protection/>
    </xf>
    <xf numFmtId="0" fontId="42" fillId="4" borderId="29" xfId="23" applyBorder="1" applyAlignment="1" applyProtection="1">
      <alignment horizontal="center" vertical="center"/>
      <protection locked="0"/>
    </xf>
    <xf numFmtId="10" fontId="42" fillId="4" borderId="29" xfId="23" applyNumberFormat="1" applyBorder="1" applyAlignment="1" applyProtection="1">
      <alignment horizontal="center" vertical="center"/>
      <protection locked="0"/>
    </xf>
    <xf numFmtId="0" fontId="42" fillId="10" borderId="29" xfId="23" applyFill="1" applyBorder="1" applyAlignment="1" applyProtection="1">
      <alignment horizontal="center" vertical="center"/>
      <protection locked="0"/>
    </xf>
    <xf numFmtId="10" fontId="42" fillId="10" borderId="29" xfId="23" applyNumberFormat="1" applyFill="1" applyBorder="1" applyAlignment="1" applyProtection="1">
      <alignment horizontal="center" vertical="center"/>
      <protection locked="0"/>
    </xf>
    <xf numFmtId="0" fontId="45" fillId="9" borderId="38" xfId="0" applyFont="1" applyFill="1" applyBorder="1" applyAlignment="1" applyProtection="1">
      <alignment horizontal="center" vertical="center" wrapText="1"/>
      <protection/>
    </xf>
    <xf numFmtId="0" fontId="42" fillId="4" borderId="29" xfId="23" applyBorder="1" applyProtection="1">
      <protection locked="0"/>
    </xf>
    <xf numFmtId="0" fontId="50" fillId="4" borderId="39" xfId="23" applyFont="1" applyBorder="1" applyAlignment="1" applyProtection="1">
      <alignment vertical="center" wrapText="1"/>
      <protection locked="0"/>
    </xf>
    <xf numFmtId="0" fontId="50" fillId="4" borderId="40" xfId="23" applyFont="1" applyBorder="1" applyAlignment="1" applyProtection="1">
      <alignment horizontal="center" vertical="center"/>
      <protection locked="0"/>
    </xf>
    <xf numFmtId="0" fontId="42" fillId="10" borderId="29" xfId="23" applyFill="1" applyBorder="1" applyProtection="1">
      <protection locked="0"/>
    </xf>
    <xf numFmtId="0" fontId="50" fillId="10" borderId="39" xfId="23" applyFont="1" applyFill="1" applyBorder="1" applyAlignment="1" applyProtection="1">
      <alignment vertical="center" wrapText="1"/>
      <protection locked="0"/>
    </xf>
    <xf numFmtId="0" fontId="50" fillId="10" borderId="40"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5" fillId="9" borderId="6" xfId="0" applyFont="1" applyFill="1" applyBorder="1" applyAlignment="1" applyProtection="1">
      <alignment horizontal="center" vertical="center" wrapText="1"/>
      <protection/>
    </xf>
    <xf numFmtId="0" fontId="45" fillId="9" borderId="41" xfId="0" applyFont="1" applyFill="1" applyBorder="1" applyAlignment="1" applyProtection="1">
      <alignment horizontal="center" vertical="center"/>
      <protection/>
    </xf>
    <xf numFmtId="0" fontId="42" fillId="4" borderId="29" xfId="23" applyBorder="1" applyAlignment="1" applyProtection="1">
      <alignment vertical="center" wrapText="1"/>
      <protection locked="0"/>
    </xf>
    <xf numFmtId="0" fontId="42" fillId="4" borderId="36" xfId="23" applyBorder="1" applyAlignment="1" applyProtection="1">
      <alignment vertical="center" wrapText="1"/>
      <protection locked="0"/>
    </xf>
    <xf numFmtId="0" fontId="42" fillId="10" borderId="29" xfId="23" applyFill="1" applyBorder="1" applyAlignment="1" applyProtection="1">
      <alignment vertical="center" wrapText="1"/>
      <protection locked="0"/>
    </xf>
    <xf numFmtId="0" fontId="42" fillId="10" borderId="36" xfId="23" applyFill="1" applyBorder="1" applyAlignment="1" applyProtection="1">
      <alignment vertical="center" wrapText="1"/>
      <protection locked="0"/>
    </xf>
    <xf numFmtId="0" fontId="42" fillId="4" borderId="32" xfId="23" applyBorder="1" applyAlignment="1" applyProtection="1">
      <alignment horizontal="center" vertical="center"/>
      <protection locked="0"/>
    </xf>
    <xf numFmtId="0" fontId="42" fillId="10" borderId="32"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5" fillId="9" borderId="35" xfId="0" applyFont="1" applyFill="1" applyBorder="1" applyAlignment="1" applyProtection="1">
      <alignment horizontal="center" vertical="center"/>
      <protection/>
    </xf>
    <xf numFmtId="0" fontId="42" fillId="4" borderId="32" xfId="23" applyBorder="1" applyAlignment="1" applyProtection="1">
      <alignment vertical="center" wrapText="1"/>
      <protection locked="0"/>
    </xf>
    <xf numFmtId="0" fontId="42" fillId="10" borderId="32" xfId="23" applyFill="1" applyBorder="1" applyAlignment="1" applyProtection="1">
      <alignment vertical="center" wrapText="1"/>
      <protection locked="0"/>
    </xf>
    <xf numFmtId="0" fontId="45" fillId="9" borderId="31" xfId="0" applyFont="1" applyFill="1" applyBorder="1" applyAlignment="1" applyProtection="1">
      <alignment horizontal="center" vertical="center" wrapText="1"/>
      <protection/>
    </xf>
    <xf numFmtId="0" fontId="42" fillId="4" borderId="42" xfId="23" applyBorder="1" applyAlignment="1" applyProtection="1">
      <alignment/>
      <protection locked="0"/>
    </xf>
    <xf numFmtId="10" fontId="42" fillId="4" borderId="38" xfId="23" applyNumberFormat="1" applyBorder="1" applyAlignment="1" applyProtection="1">
      <alignment horizontal="center" vertical="center"/>
      <protection locked="0"/>
    </xf>
    <xf numFmtId="0" fontId="42" fillId="10" borderId="42" xfId="23" applyFill="1" applyBorder="1" applyAlignment="1" applyProtection="1">
      <alignment/>
      <protection locked="0"/>
    </xf>
    <xf numFmtId="10" fontId="42" fillId="10" borderId="38" xfId="23" applyNumberFormat="1" applyFill="1" applyBorder="1" applyAlignment="1" applyProtection="1">
      <alignment horizontal="center" vertical="center"/>
      <protection locked="0"/>
    </xf>
    <xf numFmtId="0" fontId="45" fillId="9" borderId="39" xfId="0" applyFont="1" applyFill="1" applyBorder="1" applyAlignment="1" applyProtection="1">
      <alignment horizontal="center" vertical="center"/>
      <protection/>
    </xf>
    <xf numFmtId="0" fontId="45" fillId="9" borderId="29" xfId="0" applyFont="1" applyFill="1" applyBorder="1" applyAlignment="1" applyProtection="1">
      <alignment horizontal="center" wrapText="1"/>
      <protection/>
    </xf>
    <xf numFmtId="0" fontId="45" fillId="9" borderId="32" xfId="0" applyFont="1" applyFill="1" applyBorder="1" applyAlignment="1" applyProtection="1">
      <alignment horizontal="center" wrapText="1"/>
      <protection/>
    </xf>
    <xf numFmtId="0" fontId="45" fillId="9" borderId="28" xfId="0" applyFont="1" applyFill="1" applyBorder="1" applyAlignment="1" applyProtection="1">
      <alignment horizontal="center" wrapText="1"/>
      <protection/>
    </xf>
    <xf numFmtId="0" fontId="50" fillId="4" borderId="29" xfId="23" applyFont="1" applyBorder="1" applyAlignment="1" applyProtection="1">
      <alignment horizontal="center" vertical="center" wrapText="1"/>
      <protection locked="0"/>
    </xf>
    <xf numFmtId="0" fontId="50" fillId="10" borderId="29" xfId="23" applyFont="1" applyFill="1" applyBorder="1" applyAlignment="1" applyProtection="1">
      <alignment horizontal="center" vertical="center" wrapText="1"/>
      <protection locked="0"/>
    </xf>
    <xf numFmtId="0" fontId="42" fillId="4" borderId="39" xfId="23" applyBorder="1" applyAlignment="1" applyProtection="1">
      <alignment vertical="center"/>
      <protection locked="0"/>
    </xf>
    <xf numFmtId="0" fontId="42" fillId="4" borderId="0" xfId="23" applyProtection="1">
      <protection/>
    </xf>
    <xf numFmtId="0" fontId="40" fillId="2" borderId="0" xfId="21" applyProtection="1">
      <protection/>
    </xf>
    <xf numFmtId="0" fontId="41" fillId="3" borderId="0" xfId="22" applyProtection="1">
      <protection/>
    </xf>
    <xf numFmtId="0" fontId="0" fillId="0" borderId="0" xfId="0" applyAlignment="1" applyProtection="1">
      <alignment wrapText="1"/>
      <protection/>
    </xf>
    <xf numFmtId="0" fontId="28" fillId="7" borderId="12" xfId="0" applyFont="1" applyFill="1" applyBorder="1" applyAlignment="1">
      <alignment vertical="top" wrapText="1"/>
    </xf>
    <xf numFmtId="0" fontId="28" fillId="7" borderId="13" xfId="0" applyFont="1" applyFill="1" applyBorder="1" applyAlignment="1">
      <alignment vertical="top" wrapText="1"/>
    </xf>
    <xf numFmtId="0" fontId="26" fillId="7" borderId="16" xfId="20" applyFill="1" applyBorder="1" applyAlignment="1" applyProtection="1">
      <alignment vertical="top" wrapText="1"/>
      <protection/>
    </xf>
    <xf numFmtId="0" fontId="26" fillId="7" borderId="17" xfId="20" applyFill="1" applyBorder="1" applyAlignment="1" applyProtection="1">
      <alignment vertical="top" wrapText="1"/>
      <protection/>
    </xf>
    <xf numFmtId="0" fontId="0" fillId="11" borderId="1" xfId="0" applyFill="1" applyBorder="1" applyProtection="1">
      <protection/>
    </xf>
    <xf numFmtId="0" fontId="42" fillId="10" borderId="28" xfId="23" applyFill="1" applyBorder="1" applyAlignment="1" applyProtection="1">
      <alignment vertical="center"/>
      <protection locked="0"/>
    </xf>
    <xf numFmtId="0" fontId="0" fillId="0" borderId="0" xfId="0" applyAlignment="1">
      <alignment vertical="center" wrapText="1"/>
    </xf>
    <xf numFmtId="17" fontId="36" fillId="5" borderId="1" xfId="0" applyNumberFormat="1" applyFont="1" applyFill="1" applyBorder="1" applyAlignment="1" applyProtection="1">
      <alignment horizontal="center"/>
      <protection/>
    </xf>
    <xf numFmtId="1" fontId="2" fillId="5" borderId="3" xfId="0" applyNumberFormat="1" applyFont="1" applyFill="1" applyBorder="1" applyAlignment="1" applyProtection="1">
      <alignment horizontal="left" vertical="center"/>
      <protection locked="0"/>
    </xf>
    <xf numFmtId="1" fontId="2" fillId="5" borderId="1" xfId="0" applyNumberFormat="1" applyFont="1" applyFill="1" applyBorder="1" applyAlignment="1" applyProtection="1">
      <alignment horizontal="left" vertical="center"/>
      <protection locked="0"/>
    </xf>
    <xf numFmtId="0" fontId="2" fillId="7" borderId="14" xfId="0" applyFont="1" applyFill="1" applyBorder="1" applyAlignment="1" applyProtection="1">
      <alignment horizontal="right" vertical="center"/>
      <protection/>
    </xf>
    <xf numFmtId="0" fontId="26" fillId="5" borderId="3" xfId="20" applyFill="1" applyBorder="1" applyAlignment="1" applyProtection="1">
      <alignment/>
      <protection locked="0"/>
    </xf>
    <xf numFmtId="164" fontId="2" fillId="7" borderId="0" xfId="0" applyNumberFormat="1" applyFont="1" applyFill="1" applyBorder="1" applyAlignment="1" applyProtection="1">
      <alignment horizontal="left"/>
      <protection locked="0"/>
    </xf>
    <xf numFmtId="15" fontId="2" fillId="5" borderId="3" xfId="0" applyNumberFormat="1" applyFont="1" applyFill="1" applyBorder="1" applyAlignment="1" applyProtection="1">
      <alignment horizontal="center" vertical="center"/>
      <protection/>
    </xf>
    <xf numFmtId="0" fontId="16" fillId="5" borderId="43" xfId="0" applyFont="1" applyFill="1" applyBorder="1" applyAlignment="1" applyProtection="1">
      <alignment vertical="top" wrapText="1"/>
      <protection/>
    </xf>
    <xf numFmtId="0" fontId="16" fillId="5" borderId="40" xfId="0" applyFont="1" applyFill="1" applyBorder="1" applyAlignment="1" applyProtection="1">
      <alignment vertical="top" wrapText="1"/>
      <protection/>
    </xf>
    <xf numFmtId="0" fontId="17" fillId="5" borderId="21" xfId="0" applyFont="1" applyFill="1" applyBorder="1" applyAlignment="1" applyProtection="1">
      <alignment horizontal="center" vertical="top" wrapText="1"/>
      <protection/>
    </xf>
    <xf numFmtId="0" fontId="2" fillId="5" borderId="32" xfId="0" applyFont="1" applyFill="1" applyBorder="1" applyAlignment="1" applyProtection="1">
      <alignment horizontal="center" vertical="center" wrapText="1"/>
      <protection/>
    </xf>
    <xf numFmtId="0" fontId="2" fillId="5" borderId="37" xfId="0" applyFont="1" applyFill="1" applyBorder="1" applyAlignment="1" applyProtection="1">
      <alignment horizontal="center" vertical="center" wrapText="1"/>
      <protection/>
    </xf>
    <xf numFmtId="1" fontId="2" fillId="5" borderId="30" xfId="0" applyNumberFormat="1" applyFont="1" applyFill="1" applyBorder="1" applyAlignment="1" applyProtection="1">
      <alignment horizontal="center" vertical="center" wrapText="1"/>
      <protection/>
    </xf>
    <xf numFmtId="1" fontId="2" fillId="5" borderId="32" xfId="0" applyNumberFormat="1" applyFont="1" applyFill="1" applyBorder="1" applyAlignment="1" applyProtection="1">
      <alignment horizontal="center" vertical="center" wrapText="1"/>
      <protection/>
    </xf>
    <xf numFmtId="1" fontId="2" fillId="5" borderId="27" xfId="0" applyNumberFormat="1" applyFont="1" applyFill="1" applyBorder="1" applyAlignment="1" applyProtection="1">
      <alignment horizontal="center" vertical="center" wrapText="1"/>
      <protection/>
    </xf>
    <xf numFmtId="0" fontId="54" fillId="12" borderId="0" xfId="24" applyFont="1" applyFill="1" applyBorder="1" applyAlignment="1">
      <alignment horizontal="center" vertical="top" wrapText="1"/>
      <protection/>
    </xf>
    <xf numFmtId="0" fontId="1" fillId="0" borderId="0" xfId="24" applyBorder="1" applyAlignment="1">
      <alignment vertical="top"/>
      <protection/>
    </xf>
    <xf numFmtId="0" fontId="1" fillId="0" borderId="0" xfId="24" applyBorder="1" applyAlignment="1">
      <alignment vertical="top" wrapText="1"/>
      <protection/>
    </xf>
    <xf numFmtId="0" fontId="53" fillId="13" borderId="44" xfId="24" applyFont="1" applyFill="1" applyBorder="1" applyAlignment="1">
      <alignment horizontal="center" vertical="top" wrapText="1"/>
      <protection/>
    </xf>
    <xf numFmtId="0" fontId="53" fillId="13" borderId="0" xfId="24" applyFont="1" applyFill="1" applyBorder="1" applyAlignment="1">
      <alignment horizontal="center" vertical="top" wrapText="1"/>
      <protection/>
    </xf>
    <xf numFmtId="4" fontId="55" fillId="12" borderId="0" xfId="24" applyNumberFormat="1" applyFont="1" applyFill="1" applyBorder="1" applyAlignment="1">
      <alignment horizontal="center" vertical="top" wrapText="1"/>
      <protection/>
    </xf>
    <xf numFmtId="4" fontId="57" fillId="14" borderId="39" xfId="24" applyNumberFormat="1" applyFont="1" applyFill="1" applyBorder="1" applyAlignment="1">
      <alignment vertical="top"/>
      <protection/>
    </xf>
    <xf numFmtId="4" fontId="57" fillId="14" borderId="36" xfId="24" applyNumberFormat="1" applyFont="1" applyFill="1" applyBorder="1" applyAlignment="1">
      <alignment vertical="top" wrapText="1"/>
      <protection/>
    </xf>
    <xf numFmtId="4" fontId="57" fillId="14" borderId="28" xfId="24" applyNumberFormat="1" applyFont="1" applyFill="1" applyBorder="1" applyAlignment="1">
      <alignment vertical="top" wrapText="1"/>
      <protection/>
    </xf>
    <xf numFmtId="4" fontId="57" fillId="12" borderId="45" xfId="24" applyNumberFormat="1" applyFont="1" applyFill="1" applyBorder="1" applyAlignment="1">
      <alignment horizontal="left" vertical="top" wrapText="1"/>
      <protection/>
    </xf>
    <xf numFmtId="0" fontId="1" fillId="0" borderId="45" xfId="24" applyBorder="1" applyAlignment="1">
      <alignment vertical="top"/>
      <protection/>
    </xf>
    <xf numFmtId="0" fontId="1" fillId="0" borderId="29" xfId="24" applyBorder="1" applyAlignment="1">
      <alignment vertical="top" wrapText="1"/>
      <protection/>
    </xf>
    <xf numFmtId="0" fontId="58" fillId="14" borderId="29" xfId="24" applyFont="1" applyFill="1" applyBorder="1" applyAlignment="1">
      <alignment vertical="top" wrapText="1"/>
      <protection/>
    </xf>
    <xf numFmtId="4" fontId="58" fillId="14" borderId="29" xfId="24" applyNumberFormat="1" applyFont="1" applyFill="1" applyBorder="1" applyAlignment="1">
      <alignment horizontal="center" vertical="top" wrapText="1"/>
      <protection/>
    </xf>
    <xf numFmtId="49" fontId="58" fillId="14" borderId="29" xfId="24" applyNumberFormat="1" applyFont="1" applyFill="1" applyBorder="1" applyAlignment="1">
      <alignment horizontal="center" vertical="top" wrapText="1"/>
      <protection/>
    </xf>
    <xf numFmtId="43" fontId="58" fillId="14" borderId="29" xfId="24" applyNumberFormat="1" applyFont="1" applyFill="1" applyBorder="1" applyAlignment="1">
      <alignment horizontal="center" vertical="top" wrapText="1"/>
      <protection/>
    </xf>
    <xf numFmtId="4" fontId="58" fillId="12" borderId="46" xfId="24" applyNumberFormat="1" applyFont="1" applyFill="1" applyBorder="1" applyAlignment="1">
      <alignment horizontal="center" vertical="top" wrapText="1"/>
      <protection/>
    </xf>
    <xf numFmtId="4" fontId="59" fillId="0" borderId="47" xfId="24" applyNumberFormat="1" applyFont="1" applyBorder="1" applyAlignment="1">
      <alignment horizontal="center" vertical="top" wrapText="1"/>
      <protection/>
    </xf>
    <xf numFmtId="4" fontId="59" fillId="0" borderId="44" xfId="24" applyNumberFormat="1" applyFont="1" applyBorder="1" applyAlignment="1">
      <alignment horizontal="center" vertical="top" wrapText="1"/>
      <protection/>
    </xf>
    <xf numFmtId="0" fontId="60" fillId="0" borderId="29" xfId="24" applyFont="1" applyBorder="1" applyAlignment="1">
      <alignment vertical="top" wrapText="1"/>
      <protection/>
    </xf>
    <xf numFmtId="0" fontId="61" fillId="0" borderId="0" xfId="24" applyFont="1" applyBorder="1" applyAlignment="1">
      <alignment horizontal="center" vertical="top" wrapText="1"/>
      <protection/>
    </xf>
    <xf numFmtId="0" fontId="60" fillId="0" borderId="0" xfId="24" applyFont="1" applyBorder="1" applyAlignment="1">
      <alignment vertical="top"/>
      <protection/>
    </xf>
    <xf numFmtId="0" fontId="62" fillId="15" borderId="11" xfId="24" applyFont="1" applyFill="1" applyBorder="1" applyAlignment="1">
      <alignment vertical="top"/>
      <protection/>
    </xf>
    <xf numFmtId="0" fontId="1" fillId="15" borderId="12" xfId="24" applyFill="1" applyBorder="1" applyAlignment="1">
      <alignment vertical="top"/>
      <protection/>
    </xf>
    <xf numFmtId="0" fontId="1" fillId="15" borderId="12" xfId="24" applyFont="1" applyFill="1" applyBorder="1" applyAlignment="1">
      <alignment vertical="top"/>
      <protection/>
    </xf>
    <xf numFmtId="0" fontId="1" fillId="15" borderId="12" xfId="24" applyFill="1" applyBorder="1" applyAlignment="1">
      <alignment horizontal="center" vertical="top"/>
      <protection/>
    </xf>
    <xf numFmtId="0" fontId="1" fillId="15" borderId="13" xfId="24" applyFill="1" applyBorder="1" applyAlignment="1">
      <alignment vertical="top"/>
      <protection/>
    </xf>
    <xf numFmtId="0" fontId="1" fillId="12" borderId="0" xfId="24" applyFill="1" applyBorder="1" applyAlignment="1">
      <alignment vertical="top"/>
      <protection/>
    </xf>
    <xf numFmtId="3" fontId="63" fillId="0" borderId="0" xfId="24" applyNumberFormat="1" applyFont="1" applyBorder="1" applyAlignment="1">
      <alignment vertical="top" wrapText="1"/>
      <protection/>
    </xf>
    <xf numFmtId="0" fontId="1" fillId="0" borderId="29" xfId="24" applyFill="1" applyBorder="1" applyAlignment="1">
      <alignment vertical="top"/>
      <protection/>
    </xf>
    <xf numFmtId="0" fontId="1" fillId="0" borderId="28" xfId="24" applyBorder="1" applyAlignment="1">
      <alignment vertical="top" wrapText="1"/>
      <protection/>
    </xf>
    <xf numFmtId="0" fontId="64" fillId="0" borderId="5" xfId="24" applyFont="1" applyFill="1" applyBorder="1" applyAlignment="1">
      <alignment vertical="top" wrapText="1"/>
      <protection/>
    </xf>
    <xf numFmtId="4" fontId="64" fillId="0" borderId="34" xfId="24" applyNumberFormat="1" applyFont="1" applyFill="1" applyBorder="1" applyAlignment="1">
      <alignment vertical="top"/>
      <protection/>
    </xf>
    <xf numFmtId="49" fontId="64" fillId="0" borderId="34" xfId="24" applyNumberFormat="1" applyFont="1" applyFill="1" applyBorder="1" applyAlignment="1">
      <alignment horizontal="center" vertical="top"/>
      <protection/>
    </xf>
    <xf numFmtId="4" fontId="64" fillId="16" borderId="29" xfId="24" applyNumberFormat="1" applyFont="1" applyFill="1" applyBorder="1" applyAlignment="1">
      <alignment vertical="top"/>
      <protection/>
    </xf>
    <xf numFmtId="43" fontId="64" fillId="0" borderId="29" xfId="24" applyNumberFormat="1" applyFont="1" applyFill="1" applyBorder="1" applyAlignment="1">
      <alignment horizontal="center" vertical="top"/>
      <protection/>
    </xf>
    <xf numFmtId="43" fontId="64" fillId="0" borderId="29" xfId="24" applyNumberFormat="1" applyFont="1" applyFill="1" applyBorder="1" applyAlignment="1">
      <alignment vertical="top"/>
      <protection/>
    </xf>
    <xf numFmtId="4" fontId="64" fillId="0" borderId="29" xfId="24" applyNumberFormat="1" applyFont="1" applyFill="1" applyBorder="1" applyAlignment="1">
      <alignment vertical="top"/>
      <protection/>
    </xf>
    <xf numFmtId="4" fontId="65" fillId="16" borderId="35" xfId="24" applyNumberFormat="1" applyFont="1" applyFill="1" applyBorder="1" applyAlignment="1">
      <alignment vertical="top"/>
      <protection/>
    </xf>
    <xf numFmtId="4" fontId="65" fillId="12" borderId="0" xfId="24" applyNumberFormat="1" applyFont="1" applyFill="1" applyBorder="1" applyAlignment="1">
      <alignment vertical="top"/>
      <protection/>
    </xf>
    <xf numFmtId="0" fontId="1" fillId="0" borderId="0" xfId="24" applyFill="1" applyBorder="1" applyAlignment="1">
      <alignment vertical="top"/>
      <protection/>
    </xf>
    <xf numFmtId="0" fontId="64" fillId="0" borderId="29" xfId="24" applyFont="1" applyFill="1" applyBorder="1" applyAlignment="1">
      <alignment vertical="top" wrapText="1"/>
      <protection/>
    </xf>
    <xf numFmtId="49" fontId="64" fillId="0" borderId="29" xfId="24" applyNumberFormat="1" applyFont="1" applyFill="1" applyBorder="1" applyAlignment="1">
      <alignment horizontal="center" vertical="top"/>
      <protection/>
    </xf>
    <xf numFmtId="4" fontId="64" fillId="0" borderId="0" xfId="24" applyNumberFormat="1" applyFont="1" applyFill="1" applyBorder="1" applyAlignment="1">
      <alignment vertical="top"/>
      <protection/>
    </xf>
    <xf numFmtId="0" fontId="66" fillId="13" borderId="48" xfId="24" applyFont="1" applyFill="1" applyBorder="1" applyAlignment="1">
      <alignment vertical="top" wrapText="1"/>
      <protection/>
    </xf>
    <xf numFmtId="4" fontId="66" fillId="13" borderId="9" xfId="24" applyNumberFormat="1" applyFont="1" applyFill="1" applyBorder="1" applyAlignment="1">
      <alignment vertical="top"/>
      <protection/>
    </xf>
    <xf numFmtId="49" fontId="67" fillId="13" borderId="9" xfId="24" applyNumberFormat="1" applyFont="1" applyFill="1" applyBorder="1" applyAlignment="1">
      <alignment horizontal="center" vertical="top"/>
      <protection/>
    </xf>
    <xf numFmtId="43" fontId="66" fillId="13" borderId="16" xfId="24" applyNumberFormat="1" applyFont="1" applyFill="1" applyBorder="1" applyAlignment="1">
      <alignment horizontal="center" vertical="top"/>
      <protection/>
    </xf>
    <xf numFmtId="43" fontId="66" fillId="13" borderId="16" xfId="24" applyNumberFormat="1" applyFont="1" applyFill="1" applyBorder="1" applyAlignment="1">
      <alignment vertical="top"/>
      <protection/>
    </xf>
    <xf numFmtId="0" fontId="1" fillId="0" borderId="0" xfId="24" applyFont="1" applyBorder="1" applyAlignment="1">
      <alignment vertical="top"/>
      <protection/>
    </xf>
    <xf numFmtId="0" fontId="66" fillId="17" borderId="48" xfId="24" applyFont="1" applyFill="1" applyBorder="1" applyAlignment="1">
      <alignment vertical="top" wrapText="1"/>
      <protection/>
    </xf>
    <xf numFmtId="4" fontId="66" fillId="17" borderId="9" xfId="24" applyNumberFormat="1" applyFont="1" applyFill="1" applyBorder="1" applyAlignment="1">
      <alignment vertical="top"/>
      <protection/>
    </xf>
    <xf numFmtId="49" fontId="67" fillId="17" borderId="9" xfId="24" applyNumberFormat="1" applyFont="1" applyFill="1" applyBorder="1" applyAlignment="1">
      <alignment horizontal="center" vertical="top"/>
      <protection/>
    </xf>
    <xf numFmtId="43" fontId="66" fillId="17" borderId="16" xfId="24" applyNumberFormat="1" applyFont="1" applyFill="1" applyBorder="1" applyAlignment="1">
      <alignment horizontal="center" vertical="top"/>
      <protection/>
    </xf>
    <xf numFmtId="43" fontId="66" fillId="17" borderId="16" xfId="24" applyNumberFormat="1" applyFont="1" applyFill="1" applyBorder="1" applyAlignment="1">
      <alignment vertical="top"/>
      <protection/>
    </xf>
    <xf numFmtId="2" fontId="64" fillId="0" borderId="34" xfId="24" applyNumberFormat="1" applyFont="1" applyFill="1" applyBorder="1" applyAlignment="1">
      <alignment horizontal="center" vertical="top"/>
      <protection/>
    </xf>
    <xf numFmtId="10" fontId="64" fillId="16" borderId="29" xfId="25" applyNumberFormat="1" applyFont="1" applyFill="1" applyBorder="1" applyAlignment="1" applyProtection="1">
      <alignment horizontal="right"/>
      <protection locked="0"/>
    </xf>
    <xf numFmtId="43" fontId="64" fillId="16" borderId="29" xfId="24" applyNumberFormat="1" applyFont="1" applyFill="1" applyBorder="1" applyAlignment="1">
      <alignment vertical="top"/>
      <protection/>
    </xf>
    <xf numFmtId="4" fontId="65" fillId="16" borderId="32" xfId="24" applyNumberFormat="1" applyFont="1" applyFill="1" applyBorder="1" applyAlignment="1">
      <alignment vertical="top"/>
      <protection/>
    </xf>
    <xf numFmtId="0" fontId="64" fillId="0" borderId="6" xfId="24" applyFont="1" applyFill="1" applyBorder="1" applyAlignment="1">
      <alignment vertical="top" wrapText="1"/>
      <protection/>
    </xf>
    <xf numFmtId="10" fontId="65" fillId="0" borderId="29" xfId="25" applyNumberFormat="1" applyFont="1" applyFill="1" applyBorder="1" applyAlignment="1" applyProtection="1">
      <alignment horizontal="center"/>
      <protection locked="0"/>
    </xf>
    <xf numFmtId="0" fontId="66" fillId="11" borderId="48" xfId="24" applyFont="1" applyFill="1" applyBorder="1" applyAlignment="1">
      <alignment vertical="top" wrapText="1"/>
      <protection/>
    </xf>
    <xf numFmtId="4" fontId="66" fillId="11" borderId="9" xfId="24" applyNumberFormat="1" applyFont="1" applyFill="1" applyBorder="1" applyAlignment="1">
      <alignment vertical="top"/>
      <protection/>
    </xf>
    <xf numFmtId="49" fontId="67" fillId="11" borderId="9" xfId="24" applyNumberFormat="1" applyFont="1" applyFill="1" applyBorder="1" applyAlignment="1">
      <alignment horizontal="center" vertical="top"/>
      <protection/>
    </xf>
    <xf numFmtId="43" fontId="66" fillId="11" borderId="16" xfId="24" applyNumberFormat="1" applyFont="1" applyFill="1" applyBorder="1" applyAlignment="1">
      <alignment horizontal="center" vertical="top"/>
      <protection/>
    </xf>
    <xf numFmtId="43" fontId="66" fillId="11" borderId="16" xfId="24" applyNumberFormat="1" applyFont="1" applyFill="1" applyBorder="1" applyAlignment="1">
      <alignment vertical="top"/>
      <protection/>
    </xf>
    <xf numFmtId="4" fontId="65" fillId="11" borderId="0" xfId="24" applyNumberFormat="1" applyFont="1" applyFill="1" applyBorder="1" applyAlignment="1">
      <alignment vertical="top"/>
      <protection/>
    </xf>
    <xf numFmtId="0" fontId="1" fillId="11" borderId="0" xfId="24" applyFont="1" applyFill="1" applyBorder="1" applyAlignment="1">
      <alignment vertical="top"/>
      <protection/>
    </xf>
    <xf numFmtId="0" fontId="1" fillId="11" borderId="29" xfId="24" applyFill="1" applyBorder="1" applyAlignment="1">
      <alignment vertical="top"/>
      <protection/>
    </xf>
    <xf numFmtId="0" fontId="1" fillId="11" borderId="28" xfId="24" applyFill="1" applyBorder="1" applyAlignment="1">
      <alignment vertical="top" wrapText="1"/>
      <protection/>
    </xf>
    <xf numFmtId="0" fontId="1" fillId="11" borderId="0" xfId="24" applyFill="1" applyBorder="1" applyAlignment="1">
      <alignment vertical="top"/>
      <protection/>
    </xf>
    <xf numFmtId="0" fontId="1" fillId="0" borderId="0" xfId="24" applyAlignment="1">
      <alignment vertical="top"/>
      <protection/>
    </xf>
    <xf numFmtId="0" fontId="1" fillId="0" borderId="0" xfId="24" applyFont="1" applyAlignment="1">
      <alignment vertical="top"/>
      <protection/>
    </xf>
    <xf numFmtId="0" fontId="1" fillId="0" borderId="0" xfId="24" applyAlignment="1">
      <alignment horizontal="center" vertical="top"/>
      <protection/>
    </xf>
    <xf numFmtId="0" fontId="1" fillId="12" borderId="0" xfId="24" applyFill="1" applyAlignment="1">
      <alignment vertical="top"/>
      <protection/>
    </xf>
    <xf numFmtId="0" fontId="1" fillId="0" borderId="29" xfId="24" applyBorder="1" applyAlignment="1">
      <alignment vertical="top"/>
      <protection/>
    </xf>
    <xf numFmtId="0" fontId="68" fillId="0" borderId="0" xfId="24" applyFont="1" applyBorder="1" applyAlignment="1">
      <alignment vertical="top"/>
      <protection/>
    </xf>
    <xf numFmtId="3" fontId="63" fillId="0" borderId="0" xfId="24" applyNumberFormat="1" applyFont="1" applyBorder="1" applyAlignment="1">
      <alignment vertical="top"/>
      <protection/>
    </xf>
    <xf numFmtId="49" fontId="64" fillId="16" borderId="29" xfId="24" applyNumberFormat="1" applyFont="1" applyFill="1" applyBorder="1" applyAlignment="1">
      <alignment horizontal="center" vertical="top" wrapText="1"/>
      <protection/>
    </xf>
    <xf numFmtId="4" fontId="65" fillId="16" borderId="29" xfId="24" applyNumberFormat="1" applyFont="1" applyFill="1" applyBorder="1" applyAlignment="1">
      <alignment vertical="top"/>
      <protection/>
    </xf>
    <xf numFmtId="0" fontId="1" fillId="0" borderId="29" xfId="24" applyFont="1" applyBorder="1" applyAlignment="1">
      <alignment vertical="top"/>
      <protection/>
    </xf>
    <xf numFmtId="49" fontId="64" fillId="16" borderId="29" xfId="24" applyNumberFormat="1" applyFont="1" applyFill="1" applyBorder="1" applyAlignment="1">
      <alignment horizontal="center" vertical="top"/>
      <protection/>
    </xf>
    <xf numFmtId="4" fontId="1" fillId="0" borderId="29" xfId="24" applyNumberFormat="1" applyFill="1" applyBorder="1" applyAlignment="1">
      <alignment vertical="top"/>
      <protection/>
    </xf>
    <xf numFmtId="0" fontId="68" fillId="0" borderId="29" xfId="24" applyFont="1" applyFill="1" applyBorder="1" applyAlignment="1">
      <alignment vertical="top"/>
      <protection/>
    </xf>
    <xf numFmtId="0" fontId="68" fillId="0" borderId="28" xfId="24" applyFont="1" applyBorder="1" applyAlignment="1">
      <alignment vertical="top" wrapText="1"/>
      <protection/>
    </xf>
    <xf numFmtId="0" fontId="1" fillId="0" borderId="36" xfId="24" applyFont="1" applyBorder="1" applyAlignment="1">
      <alignment vertical="top"/>
      <protection/>
    </xf>
    <xf numFmtId="4" fontId="64" fillId="0" borderId="36" xfId="24" applyNumberFormat="1" applyFont="1" applyFill="1" applyBorder="1" applyAlignment="1">
      <alignment vertical="top"/>
      <protection/>
    </xf>
    <xf numFmtId="4" fontId="1" fillId="0" borderId="38" xfId="24" applyNumberFormat="1" applyFill="1" applyBorder="1" applyAlignment="1">
      <alignment vertical="top"/>
      <protection/>
    </xf>
    <xf numFmtId="0" fontId="69" fillId="11" borderId="48" xfId="24" applyFont="1" applyFill="1" applyBorder="1" applyAlignment="1">
      <alignment vertical="top" wrapText="1"/>
      <protection/>
    </xf>
    <xf numFmtId="4" fontId="66" fillId="11" borderId="29" xfId="24" applyNumberFormat="1" applyFont="1" applyFill="1" applyBorder="1" applyAlignment="1">
      <alignment vertical="top"/>
      <protection/>
    </xf>
    <xf numFmtId="49" fontId="64" fillId="0" borderId="29" xfId="24" applyNumberFormat="1" applyFont="1" applyFill="1" applyBorder="1" applyAlignment="1">
      <alignment horizontal="center" vertical="top" wrapText="1"/>
      <protection/>
    </xf>
    <xf numFmtId="0" fontId="69" fillId="7" borderId="48" xfId="24" applyFont="1" applyFill="1" applyBorder="1" applyAlignment="1">
      <alignment vertical="top" wrapText="1"/>
      <protection/>
    </xf>
    <xf numFmtId="4" fontId="66" fillId="7" borderId="9" xfId="24" applyNumberFormat="1" applyFont="1" applyFill="1" applyBorder="1" applyAlignment="1">
      <alignment vertical="top"/>
      <protection/>
    </xf>
    <xf numFmtId="49" fontId="67" fillId="7" borderId="9" xfId="24" applyNumberFormat="1" applyFont="1" applyFill="1" applyBorder="1" applyAlignment="1">
      <alignment horizontal="center" vertical="top"/>
      <protection/>
    </xf>
    <xf numFmtId="43" fontId="66" fillId="7" borderId="16" xfId="24" applyNumberFormat="1" applyFont="1" applyFill="1" applyBorder="1" applyAlignment="1">
      <alignment horizontal="center" vertical="top"/>
      <protection/>
    </xf>
    <xf numFmtId="43" fontId="66" fillId="7" borderId="16" xfId="24" applyNumberFormat="1" applyFont="1" applyFill="1" applyBorder="1" applyAlignment="1">
      <alignment vertical="top"/>
      <protection/>
    </xf>
    <xf numFmtId="4" fontId="65" fillId="7" borderId="0" xfId="24" applyNumberFormat="1" applyFont="1" applyFill="1" applyBorder="1" applyAlignment="1">
      <alignment vertical="top"/>
      <protection/>
    </xf>
    <xf numFmtId="0" fontId="1" fillId="7" borderId="0" xfId="24" applyFont="1" applyFill="1" applyBorder="1" applyAlignment="1">
      <alignment vertical="top"/>
      <protection/>
    </xf>
    <xf numFmtId="0" fontId="1" fillId="7" borderId="29" xfId="24" applyFill="1" applyBorder="1" applyAlignment="1">
      <alignment vertical="top"/>
      <protection/>
    </xf>
    <xf numFmtId="0" fontId="1" fillId="7" borderId="28" xfId="24" applyFill="1" applyBorder="1" applyAlignment="1">
      <alignment vertical="top" wrapText="1"/>
      <protection/>
    </xf>
    <xf numFmtId="0" fontId="1" fillId="7" borderId="0" xfId="24" applyFill="1" applyBorder="1" applyAlignment="1">
      <alignment vertical="top"/>
      <protection/>
    </xf>
    <xf numFmtId="0" fontId="1" fillId="0" borderId="36" xfId="24" applyBorder="1" applyAlignment="1">
      <alignment vertical="top" wrapText="1"/>
      <protection/>
    </xf>
    <xf numFmtId="0" fontId="70" fillId="0" borderId="29" xfId="24" applyFont="1" applyBorder="1" applyAlignment="1">
      <alignment vertical="top"/>
      <protection/>
    </xf>
    <xf numFmtId="0" fontId="71" fillId="17" borderId="49" xfId="24" applyFont="1" applyFill="1" applyBorder="1" applyAlignment="1">
      <alignment vertical="top"/>
      <protection/>
    </xf>
    <xf numFmtId="4" fontId="71" fillId="17" borderId="36" xfId="24" applyNumberFormat="1" applyFont="1" applyFill="1" applyBorder="1" applyAlignment="1">
      <alignment vertical="top"/>
      <protection/>
    </xf>
    <xf numFmtId="49" fontId="72" fillId="17" borderId="36" xfId="24" applyNumberFormat="1" applyFont="1" applyFill="1" applyBorder="1" applyAlignment="1">
      <alignment horizontal="center" vertical="top"/>
      <protection/>
    </xf>
    <xf numFmtId="43" fontId="71" fillId="17" borderId="36" xfId="24" applyNumberFormat="1" applyFont="1" applyFill="1" applyBorder="1" applyAlignment="1">
      <alignment horizontal="center" vertical="top"/>
      <protection/>
    </xf>
    <xf numFmtId="43" fontId="71" fillId="17" borderId="36" xfId="24" applyNumberFormat="1" applyFont="1" applyFill="1" applyBorder="1" applyAlignment="1">
      <alignment vertical="top"/>
      <protection/>
    </xf>
    <xf numFmtId="4" fontId="73" fillId="17" borderId="40" xfId="24" applyNumberFormat="1" applyFont="1" applyFill="1" applyBorder="1" applyAlignment="1">
      <alignment vertical="top"/>
      <protection/>
    </xf>
    <xf numFmtId="4" fontId="73" fillId="12" borderId="0" xfId="24" applyNumberFormat="1" applyFont="1" applyFill="1" applyBorder="1" applyAlignment="1">
      <alignment vertical="top"/>
      <protection/>
    </xf>
    <xf numFmtId="0" fontId="72" fillId="5" borderId="36" xfId="24" applyFont="1" applyFill="1" applyBorder="1" applyAlignment="1">
      <alignment vertical="top" wrapText="1"/>
      <protection/>
    </xf>
    <xf numFmtId="0" fontId="71" fillId="0" borderId="29" xfId="24" applyFont="1" applyFill="1" applyBorder="1" applyAlignment="1">
      <alignment vertical="top" wrapText="1"/>
      <protection/>
    </xf>
    <xf numFmtId="0" fontId="74" fillId="0" borderId="28" xfId="24" applyFont="1" applyFill="1" applyBorder="1" applyAlignment="1">
      <alignment vertical="top" wrapText="1"/>
      <protection/>
    </xf>
    <xf numFmtId="0" fontId="74" fillId="0" borderId="0" xfId="24" applyFont="1" applyFill="1" applyBorder="1" applyAlignment="1">
      <alignment vertical="top"/>
      <protection/>
    </xf>
    <xf numFmtId="0" fontId="75" fillId="17" borderId="49" xfId="24" applyFont="1" applyFill="1" applyBorder="1" applyAlignment="1">
      <alignment vertical="top"/>
      <protection/>
    </xf>
    <xf numFmtId="4" fontId="75" fillId="17" borderId="36" xfId="24" applyNumberFormat="1" applyFont="1" applyFill="1" applyBorder="1" applyAlignment="1">
      <alignment vertical="top"/>
      <protection/>
    </xf>
    <xf numFmtId="49" fontId="76" fillId="17" borderId="36" xfId="24" applyNumberFormat="1" applyFont="1" applyFill="1" applyBorder="1" applyAlignment="1">
      <alignment horizontal="center" vertical="top"/>
      <protection/>
    </xf>
    <xf numFmtId="43" fontId="75" fillId="17" borderId="36" xfId="24" applyNumberFormat="1" applyFont="1" applyFill="1" applyBorder="1" applyAlignment="1">
      <alignment horizontal="center" vertical="top"/>
      <protection/>
    </xf>
    <xf numFmtId="43" fontId="75" fillId="17" borderId="36" xfId="24" applyNumberFormat="1" applyFont="1" applyFill="1" applyBorder="1" applyAlignment="1">
      <alignment vertical="top"/>
      <protection/>
    </xf>
    <xf numFmtId="4" fontId="77" fillId="17" borderId="40" xfId="24" applyNumberFormat="1" applyFont="1" applyFill="1" applyBorder="1" applyAlignment="1">
      <alignment vertical="top"/>
      <protection/>
    </xf>
    <xf numFmtId="4" fontId="77" fillId="12" borderId="0" xfId="24" applyNumberFormat="1" applyFont="1" applyFill="1" applyBorder="1" applyAlignment="1">
      <alignment vertical="top"/>
      <protection/>
    </xf>
    <xf numFmtId="0" fontId="76" fillId="5" borderId="36" xfId="24" applyFont="1" applyFill="1" applyBorder="1" applyAlignment="1">
      <alignment vertical="top" wrapText="1"/>
      <protection/>
    </xf>
    <xf numFmtId="0" fontId="75" fillId="5" borderId="29" xfId="24" applyFont="1" applyFill="1" applyBorder="1" applyAlignment="1">
      <alignment vertical="top" wrapText="1"/>
      <protection/>
    </xf>
    <xf numFmtId="0" fontId="78" fillId="5" borderId="28" xfId="24" applyFont="1" applyFill="1" applyBorder="1" applyAlignment="1">
      <alignment vertical="top" wrapText="1"/>
      <protection/>
    </xf>
    <xf numFmtId="0" fontId="78" fillId="5" borderId="0" xfId="24" applyFont="1" applyFill="1" applyBorder="1" applyAlignment="1">
      <alignment vertical="top"/>
      <protection/>
    </xf>
    <xf numFmtId="0" fontId="78" fillId="18" borderId="0" xfId="24" applyFont="1" applyFill="1" applyBorder="1" applyAlignment="1">
      <alignment vertical="top"/>
      <protection/>
    </xf>
    <xf numFmtId="0" fontId="64" fillId="5" borderId="36" xfId="24" applyFont="1" applyFill="1" applyBorder="1" applyAlignment="1">
      <alignment vertical="top" wrapText="1"/>
      <protection/>
    </xf>
    <xf numFmtId="0" fontId="1" fillId="18" borderId="0" xfId="24" applyFill="1" applyBorder="1" applyAlignment="1">
      <alignment vertical="top"/>
      <protection/>
    </xf>
    <xf numFmtId="0" fontId="64" fillId="0" borderId="49" xfId="24" applyFont="1" applyFill="1" applyBorder="1" applyAlignment="1">
      <alignment vertical="top" wrapText="1"/>
      <protection/>
    </xf>
    <xf numFmtId="0" fontId="64" fillId="12" borderId="49" xfId="24" applyFont="1" applyFill="1" applyBorder="1" applyAlignment="1">
      <alignment vertical="top" wrapText="1"/>
      <protection/>
    </xf>
    <xf numFmtId="4" fontId="64" fillId="12" borderId="29" xfId="24" applyNumberFormat="1" applyFont="1" applyFill="1" applyBorder="1" applyAlignment="1">
      <alignment vertical="top"/>
      <protection/>
    </xf>
    <xf numFmtId="49" fontId="64" fillId="12" borderId="29" xfId="24" applyNumberFormat="1" applyFont="1" applyFill="1" applyBorder="1" applyAlignment="1">
      <alignment horizontal="center" vertical="top"/>
      <protection/>
    </xf>
    <xf numFmtId="43" fontId="64" fillId="12" borderId="29" xfId="24" applyNumberFormat="1" applyFont="1" applyFill="1" applyBorder="1" applyAlignment="1">
      <alignment horizontal="center" vertical="top"/>
      <protection/>
    </xf>
    <xf numFmtId="43" fontId="64" fillId="12" borderId="29" xfId="24" applyNumberFormat="1" applyFont="1" applyFill="1" applyBorder="1" applyAlignment="1">
      <alignment vertical="top"/>
      <protection/>
    </xf>
    <xf numFmtId="0" fontId="69" fillId="13" borderId="14" xfId="24" applyFont="1" applyFill="1" applyBorder="1" applyAlignment="1">
      <alignment vertical="top" wrapText="1"/>
      <protection/>
    </xf>
    <xf numFmtId="0" fontId="67" fillId="5" borderId="36" xfId="24" applyFont="1" applyFill="1" applyBorder="1" applyAlignment="1">
      <alignment vertical="top" wrapText="1"/>
      <protection/>
    </xf>
    <xf numFmtId="0" fontId="69" fillId="0" borderId="29" xfId="24" applyFont="1" applyFill="1" applyBorder="1" applyAlignment="1">
      <alignment vertical="top" wrapText="1"/>
      <protection/>
    </xf>
    <xf numFmtId="0" fontId="69" fillId="0" borderId="0" xfId="24" applyFont="1" applyFill="1" applyBorder="1" applyAlignment="1">
      <alignment vertical="top" wrapText="1"/>
      <protection/>
    </xf>
    <xf numFmtId="0" fontId="69" fillId="0" borderId="49" xfId="24" applyFont="1" applyFill="1" applyBorder="1" applyAlignment="1">
      <alignment vertical="top" wrapText="1"/>
      <protection/>
    </xf>
    <xf numFmtId="0" fontId="75" fillId="13" borderId="29" xfId="24" applyFont="1" applyFill="1" applyBorder="1" applyAlignment="1">
      <alignment vertical="top" wrapText="1"/>
      <protection/>
    </xf>
    <xf numFmtId="4" fontId="59" fillId="0" borderId="29" xfId="24" applyNumberFormat="1" applyFont="1" applyFill="1" applyBorder="1" applyAlignment="1">
      <alignment vertical="top"/>
      <protection/>
    </xf>
    <xf numFmtId="49" fontId="59" fillId="0" borderId="29" xfId="24" applyNumberFormat="1" applyFont="1" applyFill="1" applyBorder="1" applyAlignment="1">
      <alignment horizontal="center" vertical="top"/>
      <protection/>
    </xf>
    <xf numFmtId="4" fontId="59" fillId="16" borderId="29" xfId="24" applyNumberFormat="1" applyFont="1" applyFill="1" applyBorder="1" applyAlignment="1">
      <alignment vertical="top"/>
      <protection/>
    </xf>
    <xf numFmtId="43" fontId="59" fillId="0" borderId="29" xfId="24" applyNumberFormat="1" applyFont="1" applyFill="1" applyBorder="1" applyAlignment="1">
      <alignment horizontal="center" vertical="top"/>
      <protection/>
    </xf>
    <xf numFmtId="43" fontId="59" fillId="0" borderId="29" xfId="24" applyNumberFormat="1" applyFont="1" applyFill="1" applyBorder="1" applyAlignment="1">
      <alignment vertical="top"/>
      <protection/>
    </xf>
    <xf numFmtId="4" fontId="57" fillId="16" borderId="29" xfId="24" applyNumberFormat="1" applyFont="1" applyFill="1" applyBorder="1" applyAlignment="1">
      <alignment vertical="top"/>
      <protection/>
    </xf>
    <xf numFmtId="4" fontId="79" fillId="16" borderId="29" xfId="24" applyNumberFormat="1" applyFont="1" applyFill="1" applyBorder="1" applyAlignment="1">
      <alignment vertical="top"/>
      <protection/>
    </xf>
    <xf numFmtId="0" fontId="66" fillId="17" borderId="49" xfId="24" applyFont="1" applyFill="1" applyBorder="1" applyAlignment="1">
      <alignment vertical="top"/>
      <protection/>
    </xf>
    <xf numFmtId="4" fontId="64" fillId="5" borderId="29" xfId="24" applyNumberFormat="1" applyFont="1" applyFill="1" applyBorder="1" applyAlignment="1">
      <alignment vertical="top"/>
      <protection/>
    </xf>
    <xf numFmtId="43" fontId="69" fillId="13" borderId="14" xfId="24" applyNumberFormat="1" applyFont="1" applyFill="1" applyBorder="1" applyAlignment="1">
      <alignment vertical="top" wrapText="1"/>
      <protection/>
    </xf>
    <xf numFmtId="0" fontId="66" fillId="5" borderId="36" xfId="24" applyFont="1" applyFill="1" applyBorder="1" applyAlignment="1">
      <alignment vertical="top" wrapText="1"/>
      <protection/>
    </xf>
    <xf numFmtId="0" fontId="69" fillId="18" borderId="0" xfId="24" applyFont="1" applyFill="1" applyBorder="1" applyAlignment="1">
      <alignment vertical="top" wrapText="1"/>
      <protection/>
    </xf>
    <xf numFmtId="0" fontId="66" fillId="15" borderId="18" xfId="24" applyFont="1" applyFill="1" applyBorder="1" applyAlignment="1">
      <alignment vertical="top" wrapText="1"/>
      <protection/>
    </xf>
    <xf numFmtId="4" fontId="66" fillId="15" borderId="16" xfId="24" applyNumberFormat="1" applyFont="1" applyFill="1" applyBorder="1" applyAlignment="1">
      <alignment vertical="top"/>
      <protection/>
    </xf>
    <xf numFmtId="49" fontId="67" fillId="15" borderId="16" xfId="24" applyNumberFormat="1" applyFont="1" applyFill="1" applyBorder="1" applyAlignment="1">
      <alignment horizontal="center" vertical="top"/>
      <protection/>
    </xf>
    <xf numFmtId="43" fontId="66" fillId="15" borderId="16" xfId="24" applyNumberFormat="1" applyFont="1" applyFill="1" applyBorder="1" applyAlignment="1">
      <alignment horizontal="center" vertical="top"/>
      <protection/>
    </xf>
    <xf numFmtId="43" fontId="66" fillId="15" borderId="16" xfId="24" applyNumberFormat="1" applyFont="1" applyFill="1" applyBorder="1" applyAlignment="1">
      <alignment vertical="top"/>
      <protection/>
    </xf>
    <xf numFmtId="0" fontId="66" fillId="5" borderId="0" xfId="24" applyFont="1" applyFill="1" applyBorder="1" applyAlignment="1">
      <alignment vertical="top" wrapText="1"/>
      <protection/>
    </xf>
    <xf numFmtId="0" fontId="62" fillId="0" borderId="0" xfId="24" applyFont="1" applyFill="1" applyBorder="1" applyAlignment="1">
      <alignment vertical="top" wrapText="1"/>
      <protection/>
    </xf>
    <xf numFmtId="49" fontId="64" fillId="0" borderId="0" xfId="24" applyNumberFormat="1" applyFont="1" applyFill="1" applyBorder="1" applyAlignment="1">
      <alignment horizontal="center" vertical="top"/>
      <protection/>
    </xf>
    <xf numFmtId="43" fontId="64" fillId="0" borderId="0" xfId="24" applyNumberFormat="1" applyFont="1" applyFill="1" applyBorder="1" applyAlignment="1">
      <alignment horizontal="center" vertical="top"/>
      <protection/>
    </xf>
    <xf numFmtId="43" fontId="64" fillId="0" borderId="0" xfId="24" applyNumberFormat="1" applyFont="1" applyFill="1" applyBorder="1" applyAlignment="1">
      <alignment vertical="top"/>
      <protection/>
    </xf>
    <xf numFmtId="4" fontId="65" fillId="0" borderId="41" xfId="24" applyNumberFormat="1" applyFont="1" applyFill="1" applyBorder="1" applyAlignment="1">
      <alignment vertical="top"/>
      <protection/>
    </xf>
    <xf numFmtId="0" fontId="55" fillId="16" borderId="48" xfId="24" applyFont="1" applyFill="1" applyBorder="1" applyAlignment="1">
      <alignment vertical="top" wrapText="1"/>
      <protection/>
    </xf>
    <xf numFmtId="4" fontId="55" fillId="16" borderId="9" xfId="24" applyNumberFormat="1" applyFont="1" applyFill="1" applyBorder="1" applyAlignment="1">
      <alignment vertical="top"/>
      <protection/>
    </xf>
    <xf numFmtId="49" fontId="80" fillId="16" borderId="9" xfId="24" applyNumberFormat="1" applyFont="1" applyFill="1" applyBorder="1" applyAlignment="1">
      <alignment horizontal="center" vertical="top"/>
      <protection/>
    </xf>
    <xf numFmtId="43" fontId="55" fillId="16" borderId="9" xfId="24" applyNumberFormat="1" applyFont="1" applyFill="1" applyBorder="1" applyAlignment="1">
      <alignment horizontal="center" vertical="top"/>
      <protection/>
    </xf>
    <xf numFmtId="44" fontId="55" fillId="16" borderId="9" xfId="24" applyNumberFormat="1" applyFont="1" applyFill="1" applyBorder="1" applyAlignment="1">
      <alignment vertical="top"/>
      <protection/>
    </xf>
    <xf numFmtId="0" fontId="64" fillId="0" borderId="0" xfId="24" applyFont="1" applyBorder="1" applyAlignment="1">
      <alignment vertical="top" wrapText="1"/>
      <protection/>
    </xf>
    <xf numFmtId="4" fontId="64" fillId="0" borderId="0" xfId="24" applyNumberFormat="1" applyFont="1" applyBorder="1" applyAlignment="1">
      <alignment vertical="top"/>
      <protection/>
    </xf>
    <xf numFmtId="43" fontId="64" fillId="0" borderId="0" xfId="24" applyNumberFormat="1" applyFont="1" applyBorder="1" applyAlignment="1">
      <alignment horizontal="center" vertical="top"/>
      <protection/>
    </xf>
    <xf numFmtId="43" fontId="64" fillId="0" borderId="0" xfId="24" applyNumberFormat="1" applyFont="1" applyBorder="1" applyAlignment="1">
      <alignment vertical="top"/>
      <protection/>
    </xf>
    <xf numFmtId="0" fontId="81" fillId="0" borderId="0" xfId="24" applyFont="1" applyFill="1" applyBorder="1" applyAlignment="1">
      <alignment vertical="top"/>
      <protection/>
    </xf>
    <xf numFmtId="0" fontId="81" fillId="0" borderId="29" xfId="24" applyFont="1" applyBorder="1" applyAlignment="1">
      <alignment vertical="top" wrapText="1"/>
      <protection/>
    </xf>
    <xf numFmtId="0" fontId="81" fillId="0" borderId="0" xfId="24" applyFont="1" applyBorder="1" applyAlignment="1">
      <alignment vertical="top"/>
      <protection/>
    </xf>
    <xf numFmtId="4" fontId="1" fillId="0" borderId="0" xfId="24" applyNumberFormat="1" applyAlignment="1">
      <alignment vertical="top"/>
      <protection/>
    </xf>
    <xf numFmtId="44" fontId="1" fillId="0" borderId="0" xfId="24" applyNumberFormat="1" applyAlignment="1">
      <alignment vertical="top"/>
      <protection/>
    </xf>
    <xf numFmtId="0" fontId="1" fillId="0" borderId="0" xfId="24" applyFill="1" applyBorder="1" applyAlignment="1">
      <alignment vertical="top" wrapText="1"/>
      <protection/>
    </xf>
    <xf numFmtId="0" fontId="60" fillId="0" borderId="39" xfId="24" applyFont="1" applyBorder="1" applyAlignment="1">
      <alignment vertical="top" wrapText="1"/>
      <protection/>
    </xf>
    <xf numFmtId="0" fontId="83" fillId="0" borderId="29" xfId="24" applyFont="1" applyBorder="1" applyAlignment="1">
      <alignment horizontal="center" vertical="top" wrapText="1"/>
      <protection/>
    </xf>
    <xf numFmtId="0" fontId="64" fillId="0" borderId="29" xfId="24" applyFont="1" applyFill="1" applyBorder="1" applyAlignment="1">
      <alignment vertical="top"/>
      <protection/>
    </xf>
    <xf numFmtId="166" fontId="66" fillId="13" borderId="9" xfId="24" applyNumberFormat="1" applyFont="1" applyFill="1" applyBorder="1" applyAlignment="1">
      <alignment vertical="top"/>
      <protection/>
    </xf>
    <xf numFmtId="4" fontId="64" fillId="16" borderId="34" xfId="24" applyNumberFormat="1" applyFont="1" applyFill="1" applyBorder="1" applyAlignment="1">
      <alignment vertical="top"/>
      <protection/>
    </xf>
    <xf numFmtId="166" fontId="66" fillId="11" borderId="9" xfId="24" applyNumberFormat="1" applyFont="1" applyFill="1" applyBorder="1" applyAlignment="1">
      <alignment vertical="top"/>
      <protection/>
    </xf>
    <xf numFmtId="0" fontId="1" fillId="11" borderId="36" xfId="24" applyFill="1" applyBorder="1" applyAlignment="1">
      <alignment vertical="top" wrapText="1"/>
      <protection/>
    </xf>
    <xf numFmtId="0" fontId="70" fillId="11" borderId="29" xfId="24" applyFont="1" applyFill="1" applyBorder="1" applyAlignment="1">
      <alignment vertical="top"/>
      <protection/>
    </xf>
    <xf numFmtId="0" fontId="84" fillId="0" borderId="29" xfId="24" applyFont="1" applyBorder="1" applyAlignment="1">
      <alignment vertical="top"/>
      <protection/>
    </xf>
    <xf numFmtId="0" fontId="68" fillId="0" borderId="36" xfId="24" applyFont="1" applyBorder="1" applyAlignment="1">
      <alignment vertical="top" wrapText="1"/>
      <protection/>
    </xf>
    <xf numFmtId="4" fontId="64" fillId="16" borderId="39" xfId="24" applyNumberFormat="1" applyFont="1" applyFill="1" applyBorder="1" applyAlignment="1">
      <alignment vertical="top"/>
      <protection/>
    </xf>
    <xf numFmtId="4" fontId="64" fillId="16" borderId="36" xfId="24" applyNumberFormat="1" applyFont="1" applyFill="1" applyBorder="1" applyAlignment="1">
      <alignment vertical="top"/>
      <protection/>
    </xf>
    <xf numFmtId="4" fontId="65" fillId="16" borderId="28" xfId="24" applyNumberFormat="1" applyFont="1" applyFill="1" applyBorder="1" applyAlignment="1">
      <alignment vertical="top"/>
      <protection/>
    </xf>
    <xf numFmtId="4" fontId="64" fillId="0" borderId="28" xfId="24" applyNumberFormat="1" applyFont="1" applyFill="1" applyBorder="1" applyAlignment="1">
      <alignment vertical="top"/>
      <protection/>
    </xf>
    <xf numFmtId="4" fontId="1" fillId="0" borderId="0" xfId="24" applyNumberFormat="1" applyFill="1" applyBorder="1" applyAlignment="1">
      <alignment vertical="top"/>
      <protection/>
    </xf>
    <xf numFmtId="49" fontId="64" fillId="16" borderId="0" xfId="24" applyNumberFormat="1" applyFont="1" applyFill="1" applyBorder="1" applyAlignment="1">
      <alignment horizontal="center" vertical="top"/>
      <protection/>
    </xf>
    <xf numFmtId="4" fontId="64" fillId="16" borderId="0" xfId="24" applyNumberFormat="1" applyFont="1" applyFill="1" applyBorder="1" applyAlignment="1">
      <alignment vertical="top"/>
      <protection/>
    </xf>
    <xf numFmtId="43" fontId="64" fillId="0" borderId="39" xfId="24" applyNumberFormat="1" applyFont="1" applyFill="1" applyBorder="1" applyAlignment="1">
      <alignment horizontal="center" vertical="top"/>
      <protection/>
    </xf>
    <xf numFmtId="4" fontId="65" fillId="16" borderId="0" xfId="24" applyNumberFormat="1" applyFont="1" applyFill="1" applyBorder="1" applyAlignment="1">
      <alignment vertical="top"/>
      <protection/>
    </xf>
    <xf numFmtId="0" fontId="69" fillId="11" borderId="18" xfId="24" applyFont="1" applyFill="1" applyBorder="1" applyAlignment="1">
      <alignment vertical="top" wrapText="1"/>
      <protection/>
    </xf>
    <xf numFmtId="4" fontId="66" fillId="11" borderId="16" xfId="24" applyNumberFormat="1" applyFont="1" applyFill="1" applyBorder="1" applyAlignment="1">
      <alignment vertical="top"/>
      <protection/>
    </xf>
    <xf numFmtId="4" fontId="66" fillId="17" borderId="36" xfId="24" applyNumberFormat="1" applyFont="1" applyFill="1" applyBorder="1" applyAlignment="1">
      <alignment vertical="top"/>
      <protection/>
    </xf>
    <xf numFmtId="49" fontId="67" fillId="17" borderId="36" xfId="24" applyNumberFormat="1" applyFont="1" applyFill="1" applyBorder="1" applyAlignment="1">
      <alignment horizontal="center" vertical="top"/>
      <protection/>
    </xf>
    <xf numFmtId="43" fontId="66" fillId="17" borderId="36" xfId="24" applyNumberFormat="1" applyFont="1" applyFill="1" applyBorder="1" applyAlignment="1">
      <alignment horizontal="center" vertical="top"/>
      <protection/>
    </xf>
    <xf numFmtId="43" fontId="66" fillId="17" borderId="36" xfId="24" applyNumberFormat="1" applyFont="1" applyFill="1" applyBorder="1" applyAlignment="1">
      <alignment vertical="top"/>
      <protection/>
    </xf>
    <xf numFmtId="4" fontId="65" fillId="17" borderId="40" xfId="24" applyNumberFormat="1" applyFont="1" applyFill="1" applyBorder="1" applyAlignment="1">
      <alignment vertical="top"/>
      <protection/>
    </xf>
    <xf numFmtId="0" fontId="66" fillId="5" borderId="29" xfId="24" applyFont="1" applyFill="1" applyBorder="1" applyAlignment="1">
      <alignment vertical="top" wrapText="1"/>
      <protection/>
    </xf>
    <xf numFmtId="0" fontId="68" fillId="5" borderId="36" xfId="24" applyFont="1" applyFill="1" applyBorder="1" applyAlignment="1">
      <alignment vertical="top" wrapText="1"/>
      <protection/>
    </xf>
    <xf numFmtId="0" fontId="84" fillId="18" borderId="29" xfId="24" applyFont="1" applyFill="1" applyBorder="1" applyAlignment="1">
      <alignment vertical="top"/>
      <protection/>
    </xf>
    <xf numFmtId="0" fontId="68" fillId="5" borderId="0" xfId="24" applyFont="1" applyFill="1" applyBorder="1" applyAlignment="1">
      <alignment vertical="top"/>
      <protection/>
    </xf>
    <xf numFmtId="0" fontId="78" fillId="5" borderId="36" xfId="24" applyFont="1" applyFill="1" applyBorder="1" applyAlignment="1">
      <alignment vertical="top" wrapText="1"/>
      <protection/>
    </xf>
    <xf numFmtId="0" fontId="85" fillId="5" borderId="29" xfId="24" applyFont="1" applyFill="1" applyBorder="1" applyAlignment="1">
      <alignment vertical="top"/>
      <protection/>
    </xf>
    <xf numFmtId="0" fontId="70" fillId="18" borderId="29" xfId="24" applyFont="1" applyFill="1" applyBorder="1" applyAlignment="1">
      <alignment vertical="top"/>
      <protection/>
    </xf>
    <xf numFmtId="0" fontId="69" fillId="13" borderId="0" xfId="24" applyFont="1" applyFill="1" applyBorder="1" applyAlignment="1">
      <alignment vertical="top" wrapText="1"/>
      <protection/>
    </xf>
    <xf numFmtId="4" fontId="69" fillId="13" borderId="0" xfId="24" applyNumberFormat="1" applyFont="1" applyFill="1" applyBorder="1" applyAlignment="1">
      <alignment vertical="top" wrapText="1"/>
      <protection/>
    </xf>
    <xf numFmtId="0" fontId="86" fillId="0" borderId="29" xfId="24" applyFont="1" applyFill="1" applyBorder="1" applyAlignment="1">
      <alignment vertical="top" wrapText="1"/>
      <protection/>
    </xf>
    <xf numFmtId="0" fontId="69" fillId="0" borderId="36" xfId="24" applyFont="1" applyFill="1" applyBorder="1" applyAlignment="1">
      <alignment vertical="top" wrapText="1"/>
      <protection/>
    </xf>
    <xf numFmtId="0" fontId="69" fillId="19" borderId="14" xfId="24" applyFont="1" applyFill="1" applyBorder="1" applyAlignment="1">
      <alignment vertical="top" wrapText="1"/>
      <protection/>
    </xf>
    <xf numFmtId="0" fontId="69" fillId="19" borderId="0" xfId="24" applyFont="1" applyFill="1" applyBorder="1" applyAlignment="1">
      <alignment vertical="top" wrapText="1"/>
      <protection/>
    </xf>
    <xf numFmtId="4" fontId="69" fillId="19" borderId="0" xfId="24" applyNumberFormat="1" applyFont="1" applyFill="1" applyBorder="1" applyAlignment="1">
      <alignment vertical="top" wrapText="1"/>
      <protection/>
    </xf>
    <xf numFmtId="4" fontId="65" fillId="19" borderId="0" xfId="24" applyNumberFormat="1" applyFont="1" applyFill="1" applyBorder="1" applyAlignment="1">
      <alignment vertical="top"/>
      <protection/>
    </xf>
    <xf numFmtId="0" fontId="66" fillId="19" borderId="36" xfId="24" applyFont="1" applyFill="1" applyBorder="1" applyAlignment="1">
      <alignment vertical="top" wrapText="1"/>
      <protection/>
    </xf>
    <xf numFmtId="0" fontId="69" fillId="19" borderId="29" xfId="24" applyFont="1" applyFill="1" applyBorder="1" applyAlignment="1">
      <alignment vertical="top" wrapText="1"/>
      <protection/>
    </xf>
    <xf numFmtId="0" fontId="86" fillId="19" borderId="29" xfId="24" applyFont="1" applyFill="1" applyBorder="1" applyAlignment="1">
      <alignment vertical="top" wrapText="1"/>
      <protection/>
    </xf>
    <xf numFmtId="0" fontId="69" fillId="19" borderId="36" xfId="24" applyFont="1" applyFill="1" applyBorder="1" applyAlignment="1">
      <alignment vertical="top" wrapText="1"/>
      <protection/>
    </xf>
    <xf numFmtId="0" fontId="69" fillId="19" borderId="49" xfId="24" applyFont="1" applyFill="1" applyBorder="1" applyAlignment="1">
      <alignment vertical="top" wrapText="1"/>
      <protection/>
    </xf>
    <xf numFmtId="0" fontId="67" fillId="5" borderId="36" xfId="24" applyFont="1" applyFill="1" applyBorder="1" applyAlignment="1">
      <alignment vertical="top"/>
      <protection/>
    </xf>
    <xf numFmtId="0" fontId="66" fillId="0" borderId="29" xfId="24" applyFont="1" applyFill="1" applyBorder="1" applyAlignment="1">
      <alignment vertical="top"/>
      <protection/>
    </xf>
    <xf numFmtId="0" fontId="68" fillId="0" borderId="36" xfId="24" applyFont="1" applyFill="1" applyBorder="1" applyAlignment="1">
      <alignment vertical="top"/>
      <protection/>
    </xf>
    <xf numFmtId="0" fontId="68" fillId="0" borderId="0" xfId="24" applyFont="1" applyFill="1" applyBorder="1" applyAlignment="1">
      <alignment vertical="top"/>
      <protection/>
    </xf>
    <xf numFmtId="0" fontId="86" fillId="18" borderId="29" xfId="24" applyFont="1" applyFill="1" applyBorder="1" applyAlignment="1">
      <alignment vertical="top" wrapText="1"/>
      <protection/>
    </xf>
    <xf numFmtId="0" fontId="85" fillId="18" borderId="29" xfId="24" applyFont="1" applyFill="1" applyBorder="1" applyAlignment="1">
      <alignment vertical="top"/>
      <protection/>
    </xf>
    <xf numFmtId="166" fontId="69" fillId="19" borderId="0" xfId="24" applyNumberFormat="1" applyFont="1" applyFill="1" applyBorder="1" applyAlignment="1">
      <alignment vertical="top" wrapText="1"/>
      <protection/>
    </xf>
    <xf numFmtId="0" fontId="66" fillId="0" borderId="29" xfId="24" applyFont="1" applyFill="1" applyBorder="1" applyAlignment="1">
      <alignment vertical="top" wrapText="1"/>
      <protection/>
    </xf>
    <xf numFmtId="0" fontId="68" fillId="0" borderId="36" xfId="24" applyFont="1" applyFill="1" applyBorder="1" applyAlignment="1">
      <alignment vertical="top" wrapText="1"/>
      <protection/>
    </xf>
    <xf numFmtId="0" fontId="84" fillId="0" borderId="29" xfId="24" applyFont="1" applyFill="1" applyBorder="1" applyAlignment="1">
      <alignment vertical="top"/>
      <protection/>
    </xf>
    <xf numFmtId="0" fontId="66" fillId="17" borderId="49" xfId="24" applyFont="1" applyFill="1" applyBorder="1" applyAlignment="1">
      <alignment vertical="top" wrapText="1"/>
      <protection/>
    </xf>
    <xf numFmtId="0" fontId="84" fillId="5" borderId="29" xfId="24" applyFont="1" applyFill="1" applyBorder="1" applyAlignment="1">
      <alignment vertical="top"/>
      <protection/>
    </xf>
    <xf numFmtId="0" fontId="86" fillId="5" borderId="29" xfId="24" applyFont="1" applyFill="1" applyBorder="1" applyAlignment="1">
      <alignment vertical="top" wrapText="1"/>
      <protection/>
    </xf>
    <xf numFmtId="0" fontId="66" fillId="6" borderId="18" xfId="24" applyFont="1" applyFill="1" applyBorder="1" applyAlignment="1">
      <alignment vertical="top" wrapText="1"/>
      <protection/>
    </xf>
    <xf numFmtId="4" fontId="66" fillId="6" borderId="16" xfId="24" applyNumberFormat="1" applyFont="1" applyFill="1" applyBorder="1" applyAlignment="1">
      <alignment vertical="top"/>
      <protection/>
    </xf>
    <xf numFmtId="49" fontId="67" fillId="6" borderId="16" xfId="24" applyNumberFormat="1" applyFont="1" applyFill="1" applyBorder="1" applyAlignment="1">
      <alignment horizontal="center" vertical="top"/>
      <protection/>
    </xf>
    <xf numFmtId="43" fontId="66" fillId="6" borderId="16" xfId="24" applyNumberFormat="1" applyFont="1" applyFill="1" applyBorder="1" applyAlignment="1">
      <alignment horizontal="center" vertical="top"/>
      <protection/>
    </xf>
    <xf numFmtId="43" fontId="66" fillId="6" borderId="16" xfId="24" applyNumberFormat="1" applyFont="1" applyFill="1" applyBorder="1" applyAlignment="1">
      <alignment vertical="top"/>
      <protection/>
    </xf>
    <xf numFmtId="166" fontId="66" fillId="6" borderId="16" xfId="24" applyNumberFormat="1" applyFont="1" applyFill="1" applyBorder="1" applyAlignment="1">
      <alignment vertical="top"/>
      <protection/>
    </xf>
    <xf numFmtId="4" fontId="65" fillId="6" borderId="0" xfId="24" applyNumberFormat="1" applyFont="1" applyFill="1" applyBorder="1" applyAlignment="1">
      <alignment vertical="top"/>
      <protection/>
    </xf>
    <xf numFmtId="0" fontId="66" fillId="6" borderId="0" xfId="24" applyFont="1" applyFill="1" applyBorder="1" applyAlignment="1">
      <alignment vertical="top" wrapText="1"/>
      <protection/>
    </xf>
    <xf numFmtId="0" fontId="69" fillId="6" borderId="0" xfId="24" applyFont="1" applyFill="1" applyBorder="1" applyAlignment="1">
      <alignment vertical="top" wrapText="1"/>
      <protection/>
    </xf>
    <xf numFmtId="0" fontId="55" fillId="20" borderId="48" xfId="24" applyFont="1" applyFill="1" applyBorder="1" applyAlignment="1">
      <alignment vertical="top" wrapText="1"/>
      <protection/>
    </xf>
    <xf numFmtId="4" fontId="55" fillId="20" borderId="9" xfId="24" applyNumberFormat="1" applyFont="1" applyFill="1" applyBorder="1" applyAlignment="1">
      <alignment vertical="top"/>
      <protection/>
    </xf>
    <xf numFmtId="49" fontId="80" fillId="20" borderId="9" xfId="24" applyNumberFormat="1" applyFont="1" applyFill="1" applyBorder="1" applyAlignment="1">
      <alignment horizontal="center" vertical="top"/>
      <protection/>
    </xf>
    <xf numFmtId="43" fontId="55" fillId="20" borderId="9" xfId="24" applyNumberFormat="1" applyFont="1" applyFill="1" applyBorder="1" applyAlignment="1">
      <alignment horizontal="center" vertical="top"/>
      <protection/>
    </xf>
    <xf numFmtId="166" fontId="55" fillId="20" borderId="9" xfId="24" applyNumberFormat="1" applyFont="1" applyFill="1" applyBorder="1" applyAlignment="1">
      <alignment vertical="top"/>
      <protection/>
    </xf>
    <xf numFmtId="4" fontId="65" fillId="20" borderId="0" xfId="24" applyNumberFormat="1" applyFont="1" applyFill="1" applyBorder="1" applyAlignment="1">
      <alignment vertical="top"/>
      <protection/>
    </xf>
    <xf numFmtId="0" fontId="66" fillId="20" borderId="0" xfId="24" applyFont="1" applyFill="1" applyBorder="1" applyAlignment="1">
      <alignment vertical="top" wrapText="1"/>
      <protection/>
    </xf>
    <xf numFmtId="0" fontId="69" fillId="20" borderId="0" xfId="24" applyFont="1" applyFill="1" applyBorder="1" applyAlignment="1">
      <alignment vertical="top" wrapText="1"/>
      <protection/>
    </xf>
    <xf numFmtId="0" fontId="55" fillId="20" borderId="48" xfId="24" applyFont="1" applyFill="1" applyBorder="1" applyAlignment="1">
      <alignment horizontal="left" vertical="top" wrapText="1"/>
      <protection/>
    </xf>
    <xf numFmtId="4" fontId="64" fillId="20" borderId="0" xfId="24" applyNumberFormat="1" applyFont="1" applyFill="1" applyBorder="1" applyAlignment="1">
      <alignment vertical="top"/>
      <protection/>
    </xf>
    <xf numFmtId="49" fontId="64" fillId="20" borderId="0" xfId="24" applyNumberFormat="1" applyFont="1" applyFill="1" applyBorder="1" applyAlignment="1">
      <alignment horizontal="center" vertical="top"/>
      <protection/>
    </xf>
    <xf numFmtId="43" fontId="64" fillId="20" borderId="0" xfId="24" applyNumberFormat="1" applyFont="1" applyFill="1" applyBorder="1" applyAlignment="1">
      <alignment horizontal="center" vertical="top"/>
      <protection/>
    </xf>
    <xf numFmtId="43" fontId="64" fillId="20" borderId="0" xfId="24" applyNumberFormat="1" applyFont="1" applyFill="1" applyBorder="1" applyAlignment="1">
      <alignment vertical="top"/>
      <protection/>
    </xf>
    <xf numFmtId="4" fontId="55" fillId="20" borderId="9" xfId="24" applyNumberFormat="1" applyFont="1" applyFill="1" applyBorder="1" applyAlignment="1">
      <alignment horizontal="center" vertical="top"/>
      <protection/>
    </xf>
    <xf numFmtId="0" fontId="1" fillId="20" borderId="0" xfId="24" applyFill="1" applyBorder="1" applyAlignment="1">
      <alignment vertical="top"/>
      <protection/>
    </xf>
    <xf numFmtId="0" fontId="1" fillId="20" borderId="29" xfId="24" applyFill="1" applyBorder="1" applyAlignment="1">
      <alignment vertical="top" wrapText="1"/>
      <protection/>
    </xf>
    <xf numFmtId="44" fontId="2" fillId="5" borderId="41" xfId="0" applyNumberFormat="1" applyFont="1" applyFill="1" applyBorder="1" applyAlignment="1" applyProtection="1">
      <alignment vertical="top" wrapText="1"/>
      <protection/>
    </xf>
    <xf numFmtId="44" fontId="2" fillId="5" borderId="39" xfId="16" applyFont="1" applyFill="1" applyBorder="1" applyAlignment="1" applyProtection="1">
      <alignment vertical="top" wrapText="1"/>
      <protection/>
    </xf>
    <xf numFmtId="0" fontId="64" fillId="0" borderId="14" xfId="24" applyFont="1" applyFill="1" applyBorder="1" applyAlignment="1">
      <alignment vertical="top" wrapText="1"/>
      <protection/>
    </xf>
    <xf numFmtId="4" fontId="64" fillId="16" borderId="34" xfId="24" applyNumberFormat="1" applyFont="1" applyFill="1" applyBorder="1" applyAlignment="1">
      <alignment vertical="center"/>
      <protection/>
    </xf>
    <xf numFmtId="49" fontId="64" fillId="0" borderId="34" xfId="24" applyNumberFormat="1" applyFont="1" applyFill="1" applyBorder="1" applyAlignment="1">
      <alignment horizontal="center" vertical="center"/>
      <protection/>
    </xf>
    <xf numFmtId="10" fontId="64" fillId="16" borderId="29" xfId="25" applyNumberFormat="1" applyFont="1" applyFill="1" applyBorder="1" applyAlignment="1" applyProtection="1">
      <alignment horizontal="right" vertical="center"/>
      <protection locked="0"/>
    </xf>
    <xf numFmtId="4" fontId="64" fillId="16" borderId="29" xfId="24" applyNumberFormat="1" applyFont="1" applyFill="1" applyBorder="1" applyAlignment="1">
      <alignment vertical="center"/>
      <protection/>
    </xf>
    <xf numFmtId="0" fontId="66" fillId="15" borderId="48" xfId="24" applyFont="1" applyFill="1" applyBorder="1" applyAlignment="1">
      <alignment vertical="top" wrapText="1"/>
      <protection/>
    </xf>
    <xf numFmtId="4" fontId="66" fillId="15" borderId="9" xfId="24" applyNumberFormat="1" applyFont="1" applyFill="1" applyBorder="1" applyAlignment="1">
      <alignment vertical="top"/>
      <protection/>
    </xf>
    <xf numFmtId="49" fontId="67" fillId="15" borderId="9" xfId="24" applyNumberFormat="1" applyFont="1" applyFill="1" applyBorder="1" applyAlignment="1">
      <alignment horizontal="center" vertical="top"/>
      <protection/>
    </xf>
    <xf numFmtId="0" fontId="69" fillId="15" borderId="48" xfId="24" applyFont="1" applyFill="1" applyBorder="1" applyAlignment="1">
      <alignment vertical="top" wrapText="1"/>
      <protection/>
    </xf>
    <xf numFmtId="0" fontId="64" fillId="0" borderId="0" xfId="24" applyFont="1" applyFill="1" applyBorder="1" applyAlignment="1">
      <alignment vertical="top" wrapText="1"/>
      <protection/>
    </xf>
    <xf numFmtId="0" fontId="68" fillId="0" borderId="28" xfId="24" applyFont="1" applyFill="1" applyBorder="1" applyAlignment="1">
      <alignment vertical="top" wrapText="1"/>
      <protection/>
    </xf>
    <xf numFmtId="0" fontId="68" fillId="21" borderId="0" xfId="24" applyFont="1" applyFill="1" applyBorder="1" applyAlignment="1">
      <alignment vertical="top"/>
      <protection/>
    </xf>
    <xf numFmtId="0" fontId="1" fillId="21" borderId="0" xfId="24" applyFill="1" applyBorder="1" applyAlignment="1">
      <alignment vertical="top"/>
      <protection/>
    </xf>
    <xf numFmtId="0" fontId="1" fillId="5" borderId="0" xfId="24" applyFill="1" applyBorder="1" applyAlignment="1">
      <alignment vertical="top"/>
      <protection/>
    </xf>
    <xf numFmtId="0" fontId="69" fillId="13" borderId="29" xfId="24" applyFont="1" applyFill="1" applyBorder="1" applyAlignment="1">
      <alignment vertical="top" wrapText="1"/>
      <protection/>
    </xf>
    <xf numFmtId="4" fontId="69" fillId="13" borderId="29" xfId="24" applyNumberFormat="1" applyFont="1" applyFill="1" applyBorder="1" applyAlignment="1">
      <alignment vertical="top" wrapText="1"/>
      <protection/>
    </xf>
    <xf numFmtId="0" fontId="69" fillId="13" borderId="36" xfId="24" applyFont="1" applyFill="1" applyBorder="1" applyAlignment="1">
      <alignment horizontal="center" vertical="top" wrapText="1"/>
      <protection/>
    </xf>
    <xf numFmtId="0" fontId="1" fillId="21" borderId="29" xfId="24" applyFill="1" applyBorder="1" applyAlignment="1">
      <alignment vertical="top"/>
      <protection/>
    </xf>
    <xf numFmtId="0" fontId="68" fillId="0" borderId="29" xfId="24" applyFont="1" applyBorder="1" applyAlignment="1">
      <alignment vertical="top"/>
      <protection/>
    </xf>
    <xf numFmtId="0" fontId="68" fillId="21" borderId="29" xfId="24" applyFont="1" applyFill="1" applyBorder="1" applyAlignment="1">
      <alignment vertical="top"/>
      <protection/>
    </xf>
    <xf numFmtId="0" fontId="69" fillId="15" borderId="18" xfId="24" applyFont="1" applyFill="1" applyBorder="1" applyAlignment="1">
      <alignment vertical="top" wrapText="1"/>
      <protection/>
    </xf>
    <xf numFmtId="0" fontId="1" fillId="5" borderId="29" xfId="24" applyFill="1" applyBorder="1" applyAlignment="1">
      <alignment vertical="top"/>
      <protection/>
    </xf>
    <xf numFmtId="4" fontId="66" fillId="0" borderId="29" xfId="24" applyNumberFormat="1" applyFont="1" applyFill="1" applyBorder="1" applyAlignment="1">
      <alignment vertical="top" wrapText="1"/>
      <protection/>
    </xf>
    <xf numFmtId="0" fontId="68" fillId="22" borderId="29" xfId="24" applyFont="1" applyFill="1" applyBorder="1" applyAlignment="1">
      <alignment vertical="top"/>
      <protection/>
    </xf>
    <xf numFmtId="0" fontId="1" fillId="22" borderId="29" xfId="24" applyFill="1" applyBorder="1" applyAlignment="1">
      <alignment vertical="top"/>
      <protection/>
    </xf>
    <xf numFmtId="0" fontId="81" fillId="0" borderId="29" xfId="24" applyFont="1" applyBorder="1" applyAlignment="1">
      <alignment vertical="top"/>
      <protection/>
    </xf>
    <xf numFmtId="0" fontId="75" fillId="17" borderId="50" xfId="24" applyFont="1" applyFill="1" applyBorder="1" applyAlignment="1">
      <alignment vertical="top"/>
      <protection/>
    </xf>
    <xf numFmtId="4" fontId="75" fillId="17" borderId="51" xfId="24" applyNumberFormat="1" applyFont="1" applyFill="1" applyBorder="1" applyAlignment="1">
      <alignment vertical="top"/>
      <protection/>
    </xf>
    <xf numFmtId="49" fontId="76" fillId="17" borderId="51" xfId="24" applyNumberFormat="1" applyFont="1" applyFill="1" applyBorder="1" applyAlignment="1">
      <alignment horizontal="center" vertical="top"/>
      <protection/>
    </xf>
    <xf numFmtId="4" fontId="1" fillId="0" borderId="0" xfId="24" applyNumberFormat="1" applyBorder="1" applyAlignment="1">
      <alignment vertical="top"/>
      <protection/>
    </xf>
    <xf numFmtId="0" fontId="68" fillId="5" borderId="29" xfId="24" applyFont="1" applyFill="1" applyBorder="1" applyAlignment="1">
      <alignment vertical="top"/>
      <protection/>
    </xf>
    <xf numFmtId="0" fontId="64" fillId="18" borderId="5" xfId="24" applyFont="1" applyFill="1" applyBorder="1" applyAlignment="1">
      <alignment vertical="top" wrapText="1"/>
      <protection/>
    </xf>
    <xf numFmtId="0" fontId="64" fillId="18" borderId="14" xfId="24" applyFont="1" applyFill="1" applyBorder="1" applyAlignment="1">
      <alignment vertical="top" wrapText="1"/>
      <protection/>
    </xf>
    <xf numFmtId="0" fontId="69" fillId="12" borderId="14" xfId="24" applyFont="1" applyFill="1" applyBorder="1" applyAlignment="1">
      <alignment vertical="top" wrapText="1"/>
      <protection/>
    </xf>
    <xf numFmtId="0" fontId="69" fillId="12" borderId="0" xfId="24" applyFont="1" applyFill="1" applyBorder="1" applyAlignment="1">
      <alignment vertical="top" wrapText="1"/>
      <protection/>
    </xf>
    <xf numFmtId="4" fontId="69" fillId="12" borderId="0" xfId="24" applyNumberFormat="1" applyFont="1" applyFill="1" applyBorder="1" applyAlignment="1">
      <alignment vertical="top" wrapText="1"/>
      <protection/>
    </xf>
    <xf numFmtId="4" fontId="64" fillId="12" borderId="0" xfId="24" applyNumberFormat="1" applyFont="1" applyFill="1" applyBorder="1" applyAlignment="1">
      <alignment vertical="top"/>
      <protection/>
    </xf>
    <xf numFmtId="0" fontId="1" fillId="12" borderId="0" xfId="24" applyFill="1" applyBorder="1" applyAlignment="1">
      <alignment vertical="top" wrapText="1"/>
      <protection/>
    </xf>
    <xf numFmtId="0" fontId="1" fillId="12" borderId="29" xfId="24" applyFill="1" applyBorder="1" applyAlignment="1">
      <alignment vertical="top"/>
      <protection/>
    </xf>
    <xf numFmtId="4" fontId="64" fillId="0" borderId="38" xfId="24" applyNumberFormat="1" applyFont="1" applyFill="1" applyBorder="1" applyAlignment="1">
      <alignment vertical="top"/>
      <protection/>
    </xf>
    <xf numFmtId="49" fontId="64" fillId="0" borderId="38" xfId="24" applyNumberFormat="1" applyFont="1" applyFill="1" applyBorder="1" applyAlignment="1">
      <alignment horizontal="center" vertical="top"/>
      <protection/>
    </xf>
    <xf numFmtId="4" fontId="64" fillId="5" borderId="38" xfId="24" applyNumberFormat="1" applyFont="1" applyFill="1" applyBorder="1" applyAlignment="1">
      <alignment vertical="top"/>
      <protection/>
    </xf>
    <xf numFmtId="4" fontId="64" fillId="16" borderId="38" xfId="24" applyNumberFormat="1" applyFont="1" applyFill="1" applyBorder="1" applyAlignment="1">
      <alignment vertical="top"/>
      <protection/>
    </xf>
    <xf numFmtId="43" fontId="64" fillId="0" borderId="38" xfId="24" applyNumberFormat="1" applyFont="1" applyFill="1" applyBorder="1" applyAlignment="1">
      <alignment horizontal="center" vertical="top"/>
      <protection/>
    </xf>
    <xf numFmtId="43" fontId="64" fillId="0" borderId="38" xfId="24" applyNumberFormat="1" applyFont="1" applyFill="1" applyBorder="1" applyAlignment="1">
      <alignment vertical="top"/>
      <protection/>
    </xf>
    <xf numFmtId="0" fontId="89" fillId="0" borderId="0" xfId="24" applyFont="1" applyAlignment="1">
      <alignment vertical="top"/>
      <protection/>
    </xf>
    <xf numFmtId="4" fontId="64" fillId="16" borderId="28" xfId="24" applyNumberFormat="1" applyFont="1" applyFill="1" applyBorder="1" applyAlignment="1">
      <alignment vertical="top"/>
      <protection/>
    </xf>
    <xf numFmtId="4" fontId="65" fillId="16" borderId="39" xfId="24" applyNumberFormat="1" applyFont="1" applyFill="1" applyBorder="1" applyAlignment="1">
      <alignment vertical="top"/>
      <protection/>
    </xf>
    <xf numFmtId="0" fontId="1" fillId="0" borderId="0" xfId="24" applyFont="1" applyFill="1" applyBorder="1" applyAlignment="1">
      <alignment vertical="top"/>
      <protection/>
    </xf>
    <xf numFmtId="0" fontId="1" fillId="0" borderId="0" xfId="24" applyFont="1" applyBorder="1" applyAlignment="1">
      <alignment vertical="top" wrapText="1"/>
      <protection/>
    </xf>
    <xf numFmtId="0" fontId="1" fillId="5" borderId="29" xfId="24" applyFont="1" applyFill="1" applyBorder="1" applyAlignment="1">
      <alignment vertical="top"/>
      <protection/>
    </xf>
    <xf numFmtId="0" fontId="1" fillId="21" borderId="29" xfId="24" applyFont="1" applyFill="1" applyBorder="1" applyAlignment="1">
      <alignment vertical="top"/>
      <protection/>
    </xf>
    <xf numFmtId="0" fontId="68" fillId="0" borderId="38" xfId="24" applyFont="1" applyFill="1" applyBorder="1" applyAlignment="1">
      <alignment vertical="top"/>
      <protection/>
    </xf>
    <xf numFmtId="0" fontId="54" fillId="5" borderId="29" xfId="24" applyFont="1" applyFill="1" applyBorder="1" applyAlignment="1">
      <alignment horizontal="center" vertical="top" wrapText="1"/>
      <protection/>
    </xf>
    <xf numFmtId="0" fontId="90" fillId="0" borderId="0" xfId="24" applyFont="1" applyBorder="1" applyAlignment="1">
      <alignment vertical="top"/>
      <protection/>
    </xf>
    <xf numFmtId="0" fontId="90" fillId="23" borderId="0" xfId="24" applyFont="1" applyFill="1" applyBorder="1" applyAlignment="1">
      <alignment vertical="top" wrapText="1"/>
      <protection/>
    </xf>
    <xf numFmtId="0" fontId="53" fillId="13" borderId="0" xfId="24" applyFont="1" applyFill="1" applyBorder="1" applyAlignment="1">
      <alignment horizontal="right" vertical="top" wrapText="1"/>
      <protection/>
    </xf>
    <xf numFmtId="4" fontId="91" fillId="5" borderId="29" xfId="24" applyNumberFormat="1" applyFont="1" applyFill="1" applyBorder="1" applyAlignment="1">
      <alignment horizontal="center" vertical="top" wrapText="1"/>
      <protection/>
    </xf>
    <xf numFmtId="4" fontId="91" fillId="14" borderId="39" xfId="24" applyNumberFormat="1" applyFont="1" applyFill="1" applyBorder="1" applyAlignment="1">
      <alignment vertical="top"/>
      <protection/>
    </xf>
    <xf numFmtId="4" fontId="91" fillId="14" borderId="36" xfId="24" applyNumberFormat="1" applyFont="1" applyFill="1" applyBorder="1" applyAlignment="1">
      <alignment horizontal="right" vertical="top" wrapText="1"/>
      <protection/>
    </xf>
    <xf numFmtId="4" fontId="91" fillId="14" borderId="36" xfId="24" applyNumberFormat="1" applyFont="1" applyFill="1" applyBorder="1" applyAlignment="1">
      <alignment vertical="top" wrapText="1"/>
      <protection/>
    </xf>
    <xf numFmtId="4" fontId="91" fillId="14" borderId="36" xfId="24" applyNumberFormat="1" applyFont="1" applyFill="1" applyBorder="1" applyAlignment="1">
      <alignment horizontal="center" vertical="top" wrapText="1"/>
      <protection/>
    </xf>
    <xf numFmtId="4" fontId="53" fillId="14" borderId="36" xfId="24" applyNumberFormat="1" applyFont="1" applyFill="1" applyBorder="1" applyAlignment="1">
      <alignment horizontal="center" vertical="top" wrapText="1"/>
      <protection/>
    </xf>
    <xf numFmtId="4" fontId="91" fillId="5" borderId="29" xfId="24" applyNumberFormat="1" applyFont="1" applyFill="1" applyBorder="1" applyAlignment="1">
      <alignment horizontal="left" vertical="top" wrapText="1"/>
      <protection/>
    </xf>
    <xf numFmtId="0" fontId="90" fillId="0" borderId="45" xfId="24" applyFont="1" applyBorder="1" applyAlignment="1">
      <alignment vertical="top"/>
      <protection/>
    </xf>
    <xf numFmtId="0" fontId="90" fillId="23" borderId="29" xfId="24" applyFont="1" applyFill="1" applyBorder="1" applyAlignment="1">
      <alignment vertical="top" wrapText="1"/>
      <protection/>
    </xf>
    <xf numFmtId="0" fontId="93" fillId="14" borderId="29" xfId="24" applyFont="1" applyFill="1" applyBorder="1" applyAlignment="1">
      <alignment vertical="top" wrapText="1"/>
      <protection/>
    </xf>
    <xf numFmtId="4" fontId="93" fillId="14" borderId="29" xfId="24" applyNumberFormat="1" applyFont="1" applyFill="1" applyBorder="1" applyAlignment="1">
      <alignment horizontal="right" vertical="top" wrapText="1"/>
      <protection/>
    </xf>
    <xf numFmtId="49" fontId="93" fillId="14" borderId="29" xfId="24" applyNumberFormat="1" applyFont="1" applyFill="1" applyBorder="1" applyAlignment="1">
      <alignment horizontal="center" vertical="top" wrapText="1"/>
      <protection/>
    </xf>
    <xf numFmtId="4" fontId="93" fillId="14" borderId="29" xfId="24" applyNumberFormat="1" applyFont="1" applyFill="1" applyBorder="1" applyAlignment="1">
      <alignment horizontal="center" vertical="top" wrapText="1"/>
      <protection/>
    </xf>
    <xf numFmtId="43" fontId="93" fillId="14" borderId="29" xfId="24" applyNumberFormat="1" applyFont="1" applyFill="1" applyBorder="1" applyAlignment="1">
      <alignment horizontal="center" vertical="top" wrapText="1"/>
      <protection/>
    </xf>
    <xf numFmtId="4" fontId="54" fillId="14" borderId="29" xfId="24" applyNumberFormat="1" applyFont="1" applyFill="1" applyBorder="1" applyAlignment="1">
      <alignment horizontal="center" vertical="top" wrapText="1"/>
      <protection/>
    </xf>
    <xf numFmtId="4" fontId="54" fillId="14" borderId="39" xfId="24" applyNumberFormat="1" applyFont="1" applyFill="1" applyBorder="1" applyAlignment="1">
      <alignment horizontal="center" vertical="top" wrapText="1"/>
      <protection/>
    </xf>
    <xf numFmtId="4" fontId="93" fillId="5" borderId="29" xfId="24" applyNumberFormat="1" applyFont="1" applyFill="1" applyBorder="1" applyAlignment="1">
      <alignment horizontal="center" vertical="top" wrapText="1"/>
      <protection/>
    </xf>
    <xf numFmtId="4" fontId="91" fillId="0" borderId="47" xfId="24" applyNumberFormat="1" applyFont="1" applyBorder="1" applyAlignment="1">
      <alignment horizontal="center" vertical="top" wrapText="1"/>
      <protection/>
    </xf>
    <xf numFmtId="4" fontId="91" fillId="0" borderId="44" xfId="24" applyNumberFormat="1" applyFont="1" applyBorder="1" applyAlignment="1">
      <alignment horizontal="center" vertical="top" wrapText="1"/>
      <protection/>
    </xf>
    <xf numFmtId="0" fontId="90" fillId="23" borderId="39" xfId="24" applyFont="1" applyFill="1" applyBorder="1" applyAlignment="1">
      <alignment vertical="top" wrapText="1"/>
      <protection/>
    </xf>
    <xf numFmtId="0" fontId="95" fillId="0" borderId="29" xfId="24" applyFont="1" applyBorder="1" applyAlignment="1">
      <alignment horizontal="center" vertical="top" wrapText="1"/>
      <protection/>
    </xf>
    <xf numFmtId="0" fontId="91" fillId="15" borderId="11" xfId="24" applyFont="1" applyFill="1" applyBorder="1" applyAlignment="1">
      <alignment vertical="top"/>
      <protection/>
    </xf>
    <xf numFmtId="0" fontId="90" fillId="15" borderId="12" xfId="24" applyFont="1" applyFill="1" applyBorder="1" applyAlignment="1">
      <alignment horizontal="right" vertical="top"/>
      <protection/>
    </xf>
    <xf numFmtId="0" fontId="90" fillId="15" borderId="12" xfId="24" applyFont="1" applyFill="1" applyBorder="1" applyAlignment="1">
      <alignment vertical="top"/>
      <protection/>
    </xf>
    <xf numFmtId="0" fontId="90" fillId="15" borderId="12" xfId="24" applyFont="1" applyFill="1" applyBorder="1" applyAlignment="1">
      <alignment horizontal="center" vertical="top"/>
      <protection/>
    </xf>
    <xf numFmtId="0" fontId="96" fillId="15" borderId="12" xfId="24" applyFont="1" applyFill="1" applyBorder="1" applyAlignment="1">
      <alignment horizontal="center" vertical="top"/>
      <protection/>
    </xf>
    <xf numFmtId="0" fontId="90" fillId="5" borderId="29" xfId="24" applyFont="1" applyFill="1" applyBorder="1" applyAlignment="1">
      <alignment vertical="top"/>
      <protection/>
    </xf>
    <xf numFmtId="3" fontId="97" fillId="0" borderId="0" xfId="24" applyNumberFormat="1" applyFont="1" applyBorder="1" applyAlignment="1">
      <alignment vertical="top" wrapText="1"/>
      <protection/>
    </xf>
    <xf numFmtId="0" fontId="90" fillId="0" borderId="29" xfId="24" applyFont="1" applyFill="1" applyBorder="1" applyAlignment="1">
      <alignment vertical="top"/>
      <protection/>
    </xf>
    <xf numFmtId="0" fontId="90" fillId="23" borderId="36" xfId="24" applyFont="1" applyFill="1" applyBorder="1" applyAlignment="1">
      <alignment vertical="top" wrapText="1"/>
      <protection/>
    </xf>
    <xf numFmtId="0" fontId="98" fillId="0" borderId="29" xfId="24" applyFont="1" applyBorder="1" applyAlignment="1">
      <alignment vertical="top"/>
      <protection/>
    </xf>
    <xf numFmtId="0" fontId="93" fillId="0" borderId="5" xfId="24" applyFont="1" applyFill="1" applyBorder="1" applyAlignment="1">
      <alignment vertical="top"/>
      <protection/>
    </xf>
    <xf numFmtId="4" fontId="93" fillId="0" borderId="34" xfId="24" applyNumberFormat="1" applyFont="1" applyFill="1" applyBorder="1" applyAlignment="1">
      <alignment horizontal="right" vertical="top"/>
      <protection/>
    </xf>
    <xf numFmtId="49" fontId="93" fillId="0" borderId="34" xfId="24" applyNumberFormat="1" applyFont="1" applyFill="1" applyBorder="1" applyAlignment="1">
      <alignment horizontal="center" vertical="top"/>
      <protection/>
    </xf>
    <xf numFmtId="4" fontId="93" fillId="0" borderId="34" xfId="24" applyNumberFormat="1" applyFont="1" applyFill="1" applyBorder="1" applyAlignment="1">
      <alignment horizontal="center" vertical="top"/>
      <protection/>
    </xf>
    <xf numFmtId="43" fontId="93" fillId="0" borderId="29" xfId="24" applyNumberFormat="1" applyFont="1" applyFill="1" applyBorder="1" applyAlignment="1">
      <alignment horizontal="center" vertical="top"/>
      <protection/>
    </xf>
    <xf numFmtId="43" fontId="93" fillId="0" borderId="29" xfId="24" applyNumberFormat="1" applyFont="1" applyFill="1" applyBorder="1" applyAlignment="1">
      <alignment vertical="top"/>
      <protection/>
    </xf>
    <xf numFmtId="4" fontId="54" fillId="16" borderId="29" xfId="24" applyNumberFormat="1" applyFont="1" applyFill="1" applyBorder="1" applyAlignment="1">
      <alignment horizontal="center" vertical="top"/>
      <protection/>
    </xf>
    <xf numFmtId="4" fontId="54" fillId="0" borderId="29" xfId="24" applyNumberFormat="1" applyFont="1" applyFill="1" applyBorder="1" applyAlignment="1">
      <alignment horizontal="center" vertical="top"/>
      <protection/>
    </xf>
    <xf numFmtId="4" fontId="99" fillId="16" borderId="41" xfId="24" applyNumberFormat="1" applyFont="1" applyFill="1" applyBorder="1" applyAlignment="1">
      <alignment horizontal="center" vertical="top"/>
      <protection/>
    </xf>
    <xf numFmtId="4" fontId="100" fillId="5" borderId="29" xfId="24" applyNumberFormat="1" applyFont="1" applyFill="1" applyBorder="1" applyAlignment="1">
      <alignment vertical="top"/>
      <protection/>
    </xf>
    <xf numFmtId="0" fontId="90" fillId="0" borderId="0" xfId="24" applyFont="1" applyFill="1" applyBorder="1" applyAlignment="1">
      <alignment vertical="top"/>
      <protection/>
    </xf>
    <xf numFmtId="0" fontId="98" fillId="5" borderId="29" xfId="24" applyFont="1" applyFill="1" applyBorder="1" applyAlignment="1">
      <alignment vertical="top"/>
      <protection/>
    </xf>
    <xf numFmtId="0" fontId="98" fillId="18" borderId="29" xfId="24" applyFont="1" applyFill="1" applyBorder="1" applyAlignment="1">
      <alignment vertical="top"/>
      <protection/>
    </xf>
    <xf numFmtId="0" fontId="93" fillId="0" borderId="5" xfId="24" applyFont="1" applyFill="1" applyBorder="1" applyAlignment="1">
      <alignment vertical="top" wrapText="1"/>
      <protection/>
    </xf>
    <xf numFmtId="0" fontId="93" fillId="0" borderId="14" xfId="24" applyFont="1" applyFill="1" applyBorder="1" applyAlignment="1">
      <alignment vertical="top" wrapText="1"/>
      <protection/>
    </xf>
    <xf numFmtId="4" fontId="93" fillId="0" borderId="0" xfId="24" applyNumberFormat="1" applyFont="1" applyFill="1" applyBorder="1" applyAlignment="1">
      <alignment horizontal="right" vertical="top"/>
      <protection/>
    </xf>
    <xf numFmtId="4" fontId="93" fillId="0" borderId="0" xfId="24" applyNumberFormat="1" applyFont="1" applyFill="1" applyBorder="1" applyAlignment="1">
      <alignment horizontal="center" vertical="top"/>
      <protection/>
    </xf>
    <xf numFmtId="0" fontId="101" fillId="13" borderId="48" xfId="24" applyFont="1" applyFill="1" applyBorder="1" applyAlignment="1">
      <alignment vertical="top" wrapText="1"/>
      <protection/>
    </xf>
    <xf numFmtId="4" fontId="101" fillId="13" borderId="9" xfId="24" applyNumberFormat="1" applyFont="1" applyFill="1" applyBorder="1" applyAlignment="1">
      <alignment horizontal="right" vertical="top"/>
      <protection/>
    </xf>
    <xf numFmtId="49" fontId="92" fillId="13" borderId="9" xfId="24" applyNumberFormat="1" applyFont="1" applyFill="1" applyBorder="1" applyAlignment="1">
      <alignment horizontal="center" vertical="top"/>
      <protection/>
    </xf>
    <xf numFmtId="4" fontId="101" fillId="13" borderId="9" xfId="24" applyNumberFormat="1" applyFont="1" applyFill="1" applyBorder="1" applyAlignment="1">
      <alignment horizontal="center" vertical="top"/>
      <protection/>
    </xf>
    <xf numFmtId="4" fontId="101" fillId="13" borderId="9" xfId="24" applyNumberFormat="1" applyFont="1" applyFill="1" applyBorder="1" applyAlignment="1">
      <alignment vertical="top"/>
      <protection/>
    </xf>
    <xf numFmtId="43" fontId="101" fillId="13" borderId="29" xfId="24" applyNumberFormat="1" applyFont="1" applyFill="1" applyBorder="1" applyAlignment="1">
      <alignment horizontal="center" vertical="top"/>
      <protection/>
    </xf>
    <xf numFmtId="43" fontId="101" fillId="13" borderId="16" xfId="24" applyNumberFormat="1" applyFont="1" applyFill="1" applyBorder="1" applyAlignment="1">
      <alignment vertical="top"/>
      <protection/>
    </xf>
    <xf numFmtId="4" fontId="102" fillId="13" borderId="9" xfId="24" applyNumberFormat="1" applyFont="1" applyFill="1" applyBorder="1" applyAlignment="1">
      <alignment horizontal="center" vertical="top"/>
      <protection/>
    </xf>
    <xf numFmtId="0" fontId="101" fillId="17" borderId="48" xfId="24" applyFont="1" applyFill="1" applyBorder="1" applyAlignment="1">
      <alignment vertical="top" wrapText="1"/>
      <protection/>
    </xf>
    <xf numFmtId="4" fontId="101" fillId="17" borderId="9" xfId="24" applyNumberFormat="1" applyFont="1" applyFill="1" applyBorder="1" applyAlignment="1">
      <alignment horizontal="right" vertical="top"/>
      <protection/>
    </xf>
    <xf numFmtId="49" fontId="92" fillId="17" borderId="9" xfId="24" applyNumberFormat="1" applyFont="1" applyFill="1" applyBorder="1" applyAlignment="1">
      <alignment horizontal="center" vertical="top"/>
      <protection/>
    </xf>
    <xf numFmtId="4" fontId="101" fillId="17" borderId="9" xfId="24" applyNumberFormat="1" applyFont="1" applyFill="1" applyBorder="1" applyAlignment="1">
      <alignment horizontal="center" vertical="top"/>
      <protection/>
    </xf>
    <xf numFmtId="4" fontId="101" fillId="17" borderId="9" xfId="24" applyNumberFormat="1" applyFont="1" applyFill="1" applyBorder="1" applyAlignment="1">
      <alignment vertical="top"/>
      <protection/>
    </xf>
    <xf numFmtId="43" fontId="101" fillId="17" borderId="16" xfId="24" applyNumberFormat="1" applyFont="1" applyFill="1" applyBorder="1" applyAlignment="1">
      <alignment horizontal="center" vertical="top"/>
      <protection/>
    </xf>
    <xf numFmtId="43" fontId="101" fillId="17" borderId="16" xfId="24" applyNumberFormat="1" applyFont="1" applyFill="1" applyBorder="1" applyAlignment="1">
      <alignment vertical="top"/>
      <protection/>
    </xf>
    <xf numFmtId="4" fontId="102" fillId="17" borderId="9" xfId="24" applyNumberFormat="1" applyFont="1" applyFill="1" applyBorder="1" applyAlignment="1">
      <alignment horizontal="center" vertical="top"/>
      <protection/>
    </xf>
    <xf numFmtId="4" fontId="93" fillId="16" borderId="34" xfId="24" applyNumberFormat="1" applyFont="1" applyFill="1" applyBorder="1" applyAlignment="1">
      <alignment vertical="center"/>
      <protection/>
    </xf>
    <xf numFmtId="49" fontId="93" fillId="0" borderId="34" xfId="24" applyNumberFormat="1" applyFont="1" applyFill="1" applyBorder="1" applyAlignment="1">
      <alignment horizontal="center" vertical="center"/>
      <protection/>
    </xf>
    <xf numFmtId="10" fontId="93" fillId="16" borderId="29" xfId="25" applyNumberFormat="1" applyFont="1" applyFill="1" applyBorder="1" applyAlignment="1" applyProtection="1">
      <alignment horizontal="right" vertical="center"/>
      <protection locked="0"/>
    </xf>
    <xf numFmtId="4" fontId="93" fillId="16" borderId="29" xfId="24" applyNumberFormat="1" applyFont="1" applyFill="1" applyBorder="1" applyAlignment="1">
      <alignment vertical="center"/>
      <protection/>
    </xf>
    <xf numFmtId="10" fontId="100" fillId="0" borderId="29" xfId="25" applyNumberFormat="1" applyFont="1" applyFill="1" applyBorder="1" applyAlignment="1" applyProtection="1">
      <alignment horizontal="center"/>
      <protection locked="0"/>
    </xf>
    <xf numFmtId="43" fontId="93" fillId="16" borderId="29" xfId="24" applyNumberFormat="1" applyFont="1" applyFill="1" applyBorder="1" applyAlignment="1">
      <alignment vertical="top"/>
      <protection/>
    </xf>
    <xf numFmtId="4" fontId="93" fillId="16" borderId="29" xfId="24" applyNumberFormat="1" applyFont="1" applyFill="1" applyBorder="1" applyAlignment="1">
      <alignment horizontal="center" vertical="top"/>
      <protection/>
    </xf>
    <xf numFmtId="4" fontId="93" fillId="0" borderId="29" xfId="24" applyNumberFormat="1" applyFont="1" applyFill="1" applyBorder="1" applyAlignment="1">
      <alignment horizontal="center" vertical="top"/>
      <protection/>
    </xf>
    <xf numFmtId="4" fontId="100" fillId="16" borderId="32" xfId="24" applyNumberFormat="1" applyFont="1" applyFill="1" applyBorder="1" applyAlignment="1">
      <alignment horizontal="center" vertical="top"/>
      <protection/>
    </xf>
    <xf numFmtId="4" fontId="100" fillId="12" borderId="0" xfId="24" applyNumberFormat="1" applyFont="1" applyFill="1" applyBorder="1" applyAlignment="1">
      <alignment vertical="top"/>
      <protection/>
    </xf>
    <xf numFmtId="4" fontId="90" fillId="0" borderId="29" xfId="24" applyNumberFormat="1" applyFont="1" applyFill="1" applyBorder="1" applyAlignment="1">
      <alignment vertical="top"/>
      <protection/>
    </xf>
    <xf numFmtId="0" fontId="90" fillId="0" borderId="28" xfId="24" applyFont="1" applyBorder="1" applyAlignment="1">
      <alignment vertical="top" wrapText="1"/>
      <protection/>
    </xf>
    <xf numFmtId="0" fontId="90" fillId="21" borderId="29" xfId="24" applyFont="1" applyFill="1" applyBorder="1" applyAlignment="1">
      <alignment vertical="top"/>
      <protection/>
    </xf>
    <xf numFmtId="0" fontId="93" fillId="0" borderId="6" xfId="24" applyFont="1" applyFill="1" applyBorder="1" applyAlignment="1">
      <alignment vertical="top" wrapText="1"/>
      <protection/>
    </xf>
    <xf numFmtId="4" fontId="93" fillId="0" borderId="29" xfId="24" applyNumberFormat="1" applyFont="1" applyFill="1" applyBorder="1" applyAlignment="1">
      <alignment horizontal="right" vertical="top"/>
      <protection/>
    </xf>
    <xf numFmtId="4" fontId="54" fillId="0" borderId="0" xfId="24" applyNumberFormat="1" applyFont="1" applyFill="1" applyBorder="1" applyAlignment="1">
      <alignment horizontal="center" vertical="top"/>
      <protection/>
    </xf>
    <xf numFmtId="43" fontId="101" fillId="13" borderId="16" xfId="24" applyNumberFormat="1" applyFont="1" applyFill="1" applyBorder="1" applyAlignment="1">
      <alignment horizontal="center" vertical="top"/>
      <protection/>
    </xf>
    <xf numFmtId="0" fontId="101" fillId="11" borderId="48" xfId="24" applyFont="1" applyFill="1" applyBorder="1" applyAlignment="1">
      <alignment vertical="top" wrapText="1"/>
      <protection/>
    </xf>
    <xf numFmtId="4" fontId="101" fillId="11" borderId="9" xfId="24" applyNumberFormat="1" applyFont="1" applyFill="1" applyBorder="1" applyAlignment="1">
      <alignment horizontal="right" vertical="top"/>
      <protection/>
    </xf>
    <xf numFmtId="49" fontId="92" fillId="11" borderId="9" xfId="24" applyNumberFormat="1" applyFont="1" applyFill="1" applyBorder="1" applyAlignment="1">
      <alignment horizontal="center" vertical="top"/>
      <protection/>
    </xf>
    <xf numFmtId="4" fontId="101" fillId="11" borderId="9" xfId="24" applyNumberFormat="1" applyFont="1" applyFill="1" applyBorder="1" applyAlignment="1">
      <alignment horizontal="center" vertical="top"/>
      <protection/>
    </xf>
    <xf numFmtId="4" fontId="101" fillId="11" borderId="9" xfId="24" applyNumberFormat="1" applyFont="1" applyFill="1" applyBorder="1" applyAlignment="1">
      <alignment vertical="top"/>
      <protection/>
    </xf>
    <xf numFmtId="43" fontId="101" fillId="11" borderId="16" xfId="24" applyNumberFormat="1" applyFont="1" applyFill="1" applyBorder="1" applyAlignment="1">
      <alignment horizontal="center" vertical="top"/>
      <protection/>
    </xf>
    <xf numFmtId="43" fontId="101" fillId="11" borderId="16" xfId="24" applyNumberFormat="1" applyFont="1" applyFill="1" applyBorder="1" applyAlignment="1">
      <alignment vertical="top"/>
      <protection/>
    </xf>
    <xf numFmtId="4" fontId="102" fillId="11" borderId="9" xfId="24" applyNumberFormat="1" applyFont="1" applyFill="1" applyBorder="1" applyAlignment="1">
      <alignment horizontal="center" vertical="top"/>
      <protection/>
    </xf>
    <xf numFmtId="0" fontId="90" fillId="11" borderId="0" xfId="24" applyFont="1" applyFill="1" applyBorder="1" applyAlignment="1">
      <alignment vertical="top"/>
      <protection/>
    </xf>
    <xf numFmtId="0" fontId="90" fillId="11" borderId="29" xfId="24" applyFont="1" applyFill="1" applyBorder="1" applyAlignment="1">
      <alignment vertical="top"/>
      <protection/>
    </xf>
    <xf numFmtId="0" fontId="98" fillId="11" borderId="29" xfId="24" applyFont="1" applyFill="1" applyBorder="1" applyAlignment="1">
      <alignment vertical="top"/>
      <protection/>
    </xf>
    <xf numFmtId="0" fontId="90" fillId="0" borderId="0" xfId="24" applyFont="1" applyAlignment="1">
      <alignment vertical="top"/>
      <protection/>
    </xf>
    <xf numFmtId="0" fontId="90" fillId="0" borderId="0" xfId="24" applyFont="1" applyAlignment="1">
      <alignment horizontal="right" vertical="top"/>
      <protection/>
    </xf>
    <xf numFmtId="0" fontId="90" fillId="0" borderId="0" xfId="24" applyFont="1" applyAlignment="1">
      <alignment horizontal="center" vertical="top"/>
      <protection/>
    </xf>
    <xf numFmtId="0" fontId="96" fillId="0" borderId="0" xfId="24" applyFont="1" applyAlignment="1">
      <alignment horizontal="center" vertical="top"/>
      <protection/>
    </xf>
    <xf numFmtId="4" fontId="96" fillId="0" borderId="0" xfId="24" applyNumberFormat="1" applyFont="1" applyAlignment="1">
      <alignment horizontal="center" vertical="top"/>
      <protection/>
    </xf>
    <xf numFmtId="0" fontId="90" fillId="0" borderId="29" xfId="24" applyFont="1" applyBorder="1" applyAlignment="1">
      <alignment vertical="top"/>
      <protection/>
    </xf>
    <xf numFmtId="0" fontId="103" fillId="0" borderId="29" xfId="24" applyFont="1" applyBorder="1" applyAlignment="1">
      <alignment vertical="top"/>
      <protection/>
    </xf>
    <xf numFmtId="0" fontId="104" fillId="0" borderId="0" xfId="24" applyFont="1" applyBorder="1" applyAlignment="1">
      <alignment vertical="top"/>
      <protection/>
    </xf>
    <xf numFmtId="3" fontId="97" fillId="0" borderId="0" xfId="24" applyNumberFormat="1" applyFont="1" applyBorder="1" applyAlignment="1">
      <alignment vertical="top"/>
      <protection/>
    </xf>
    <xf numFmtId="0" fontId="93" fillId="0" borderId="29" xfId="24" applyFont="1" applyFill="1" applyBorder="1" applyAlignment="1">
      <alignment vertical="top" wrapText="1"/>
      <protection/>
    </xf>
    <xf numFmtId="49" fontId="93" fillId="5" borderId="29" xfId="24" applyNumberFormat="1" applyFont="1" applyFill="1" applyBorder="1" applyAlignment="1">
      <alignment horizontal="center" vertical="top" wrapText="1"/>
      <protection/>
    </xf>
    <xf numFmtId="4" fontId="93" fillId="5" borderId="29" xfId="24" applyNumberFormat="1" applyFont="1" applyFill="1" applyBorder="1" applyAlignment="1">
      <alignment vertical="top"/>
      <protection/>
    </xf>
    <xf numFmtId="4" fontId="54" fillId="5" borderId="29" xfId="24" applyNumberFormat="1" applyFont="1" applyFill="1" applyBorder="1" applyAlignment="1">
      <alignment horizontal="center" vertical="top"/>
      <protection/>
    </xf>
    <xf numFmtId="4" fontId="99" fillId="5" borderId="39" xfId="24" applyNumberFormat="1" applyFont="1" applyFill="1" applyBorder="1" applyAlignment="1">
      <alignment horizontal="center" vertical="top"/>
      <protection/>
    </xf>
    <xf numFmtId="0" fontId="105" fillId="0" borderId="29" xfId="24" applyFont="1" applyBorder="1" applyAlignment="1">
      <alignment vertical="top" wrapText="1"/>
      <protection/>
    </xf>
    <xf numFmtId="4" fontId="105" fillId="0" borderId="29" xfId="24" applyNumberFormat="1" applyFont="1" applyFill="1" applyBorder="1" applyAlignment="1">
      <alignment horizontal="right" vertical="top" wrapText="1"/>
      <protection/>
    </xf>
    <xf numFmtId="49" fontId="105" fillId="5" borderId="29" xfId="24" applyNumberFormat="1" applyFont="1" applyFill="1" applyBorder="1" applyAlignment="1">
      <alignment horizontal="center" vertical="top" wrapText="1"/>
      <protection/>
    </xf>
    <xf numFmtId="4" fontId="105" fillId="0" borderId="29" xfId="24" applyNumberFormat="1" applyFont="1" applyFill="1" applyBorder="1" applyAlignment="1">
      <alignment horizontal="center" vertical="top" wrapText="1"/>
      <protection/>
    </xf>
    <xf numFmtId="43" fontId="105" fillId="0" borderId="29" xfId="24" applyNumberFormat="1" applyFont="1" applyFill="1" applyBorder="1" applyAlignment="1">
      <alignment horizontal="center" vertical="top" wrapText="1"/>
      <protection/>
    </xf>
    <xf numFmtId="43" fontId="93" fillId="0" borderId="29" xfId="24" applyNumberFormat="1" applyFont="1" applyFill="1" applyBorder="1" applyAlignment="1">
      <alignment vertical="top" wrapText="1"/>
      <protection/>
    </xf>
    <xf numFmtId="4" fontId="106" fillId="0" borderId="29" xfId="24" applyNumberFormat="1" applyFont="1" applyFill="1" applyBorder="1" applyAlignment="1">
      <alignment horizontal="center" vertical="top" wrapText="1"/>
      <protection/>
    </xf>
    <xf numFmtId="4" fontId="106" fillId="5" borderId="39" xfId="24" applyNumberFormat="1" applyFont="1" applyFill="1" applyBorder="1" applyAlignment="1">
      <alignment horizontal="center" vertical="top" wrapText="1"/>
      <protection/>
    </xf>
    <xf numFmtId="4" fontId="105" fillId="5" borderId="29" xfId="24" applyNumberFormat="1" applyFont="1" applyFill="1" applyBorder="1" applyAlignment="1">
      <alignment vertical="top" wrapText="1"/>
      <protection/>
    </xf>
    <xf numFmtId="0" fontId="105" fillId="0" borderId="0" xfId="24" applyFont="1" applyBorder="1" applyAlignment="1">
      <alignment vertical="top" wrapText="1"/>
      <protection/>
    </xf>
    <xf numFmtId="0" fontId="105" fillId="0" borderId="29" xfId="24" applyFont="1" applyFill="1" applyBorder="1" applyAlignment="1">
      <alignment vertical="top" wrapText="1"/>
      <protection/>
    </xf>
    <xf numFmtId="0" fontId="105" fillId="23" borderId="36" xfId="24" applyFont="1" applyFill="1" applyBorder="1" applyAlignment="1">
      <alignment vertical="top" wrapText="1"/>
      <protection/>
    </xf>
    <xf numFmtId="0" fontId="107" fillId="0" borderId="29" xfId="24" applyFont="1" applyBorder="1" applyAlignment="1">
      <alignment vertical="top" wrapText="1"/>
      <protection/>
    </xf>
    <xf numFmtId="0" fontId="96" fillId="0" borderId="29" xfId="24" applyFont="1" applyBorder="1" applyAlignment="1">
      <alignment vertical="top"/>
      <protection/>
    </xf>
    <xf numFmtId="4" fontId="54" fillId="0" borderId="29" xfId="24" applyNumberFormat="1" applyFont="1" applyFill="1" applyBorder="1" applyAlignment="1">
      <alignment horizontal="right" vertical="top"/>
      <protection/>
    </xf>
    <xf numFmtId="49" fontId="54" fillId="5" borderId="29" xfId="24" applyNumberFormat="1" applyFont="1" applyFill="1" applyBorder="1" applyAlignment="1">
      <alignment horizontal="center" vertical="top"/>
      <protection/>
    </xf>
    <xf numFmtId="4" fontId="54" fillId="5" borderId="29" xfId="24" applyNumberFormat="1" applyFont="1" applyFill="1" applyBorder="1" applyAlignment="1">
      <alignment vertical="top"/>
      <protection/>
    </xf>
    <xf numFmtId="43" fontId="54" fillId="0" borderId="29" xfId="24" applyNumberFormat="1" applyFont="1" applyFill="1" applyBorder="1" applyAlignment="1">
      <alignment horizontal="center" vertical="top"/>
      <protection/>
    </xf>
    <xf numFmtId="43" fontId="54" fillId="0" borderId="29" xfId="24" applyNumberFormat="1" applyFont="1" applyFill="1" applyBorder="1" applyAlignment="1">
      <alignment vertical="top"/>
      <protection/>
    </xf>
    <xf numFmtId="4" fontId="99" fillId="5" borderId="29" xfId="24" applyNumberFormat="1" applyFont="1" applyFill="1" applyBorder="1" applyAlignment="1">
      <alignment vertical="top"/>
      <protection/>
    </xf>
    <xf numFmtId="0" fontId="96" fillId="0" borderId="0" xfId="24" applyFont="1" applyBorder="1" applyAlignment="1">
      <alignment vertical="top"/>
      <protection/>
    </xf>
    <xf numFmtId="0" fontId="96" fillId="0" borderId="29" xfId="24" applyFont="1" applyFill="1" applyBorder="1" applyAlignment="1">
      <alignment vertical="top"/>
      <protection/>
    </xf>
    <xf numFmtId="0" fontId="96" fillId="23" borderId="36" xfId="24" applyFont="1" applyFill="1" applyBorder="1" applyAlignment="1">
      <alignment vertical="top" wrapText="1"/>
      <protection/>
    </xf>
    <xf numFmtId="0" fontId="108" fillId="0" borderId="29" xfId="24" applyFont="1" applyFill="1" applyBorder="1" applyAlignment="1">
      <alignment vertical="top" wrapText="1"/>
      <protection/>
    </xf>
    <xf numFmtId="4" fontId="108" fillId="0" borderId="29" xfId="24" applyNumberFormat="1" applyFont="1" applyFill="1" applyBorder="1" applyAlignment="1">
      <alignment vertical="top"/>
      <protection/>
    </xf>
    <xf numFmtId="4" fontId="108" fillId="0" borderId="29" xfId="24" applyNumberFormat="1" applyFont="1" applyFill="1" applyBorder="1" applyAlignment="1">
      <alignment horizontal="center" vertical="top"/>
      <protection/>
    </xf>
    <xf numFmtId="4" fontId="108" fillId="5" borderId="0" xfId="24" applyNumberFormat="1" applyFont="1" applyFill="1" applyBorder="1" applyAlignment="1">
      <alignment vertical="top"/>
      <protection/>
    </xf>
    <xf numFmtId="0" fontId="108" fillId="0" borderId="0" xfId="24" applyFont="1" applyBorder="1" applyAlignment="1">
      <alignment vertical="top"/>
      <protection/>
    </xf>
    <xf numFmtId="0" fontId="109" fillId="0" borderId="29" xfId="24" applyFont="1" applyFill="1" applyBorder="1" applyAlignment="1">
      <alignment vertical="top"/>
      <protection/>
    </xf>
    <xf numFmtId="0" fontId="109" fillId="0" borderId="36" xfId="24" applyFont="1" applyBorder="1" applyAlignment="1">
      <alignment vertical="top" wrapText="1"/>
      <protection/>
    </xf>
    <xf numFmtId="0" fontId="109" fillId="0" borderId="29" xfId="24" applyFont="1" applyBorder="1" applyAlignment="1">
      <alignment vertical="top"/>
      <protection/>
    </xf>
    <xf numFmtId="0" fontId="109" fillId="0" borderId="0" xfId="24" applyFont="1" applyBorder="1" applyAlignment="1">
      <alignment vertical="top"/>
      <protection/>
    </xf>
    <xf numFmtId="4" fontId="102" fillId="5" borderId="9" xfId="24" applyNumberFormat="1" applyFont="1" applyFill="1" applyBorder="1" applyAlignment="1">
      <alignment horizontal="center" vertical="top"/>
      <protection/>
    </xf>
    <xf numFmtId="4" fontId="96" fillId="5" borderId="0" xfId="24" applyNumberFormat="1" applyFont="1" applyFill="1" applyAlignment="1">
      <alignment horizontal="center" vertical="top"/>
      <protection/>
    </xf>
    <xf numFmtId="0" fontId="93" fillId="0" borderId="0" xfId="24" applyFont="1" applyFill="1" applyBorder="1" applyAlignment="1">
      <alignment vertical="top" wrapText="1"/>
      <protection/>
    </xf>
    <xf numFmtId="4" fontId="90" fillId="0" borderId="0" xfId="24" applyNumberFormat="1" applyFont="1" applyFill="1" applyBorder="1" applyAlignment="1">
      <alignment horizontal="right" vertical="top"/>
      <protection/>
    </xf>
    <xf numFmtId="49" fontId="93" fillId="5" borderId="0" xfId="24" applyNumberFormat="1" applyFont="1" applyFill="1" applyBorder="1" applyAlignment="1">
      <alignment horizontal="center" vertical="top"/>
      <protection/>
    </xf>
    <xf numFmtId="4" fontId="90" fillId="0" borderId="0" xfId="24" applyNumberFormat="1" applyFont="1" applyFill="1" applyBorder="1" applyAlignment="1">
      <alignment horizontal="center" vertical="top"/>
      <protection/>
    </xf>
    <xf numFmtId="4" fontId="93" fillId="5" borderId="0" xfId="24" applyNumberFormat="1" applyFont="1" applyFill="1" applyBorder="1" applyAlignment="1">
      <alignment vertical="top"/>
      <protection/>
    </xf>
    <xf numFmtId="4" fontId="54" fillId="5" borderId="52" xfId="24" applyNumberFormat="1" applyFont="1" applyFill="1" applyBorder="1" applyAlignment="1">
      <alignment horizontal="center" vertical="top"/>
      <protection/>
    </xf>
    <xf numFmtId="4" fontId="99" fillId="5" borderId="36" xfId="24" applyNumberFormat="1" applyFont="1" applyFill="1" applyBorder="1" applyAlignment="1">
      <alignment horizontal="center" vertical="top"/>
      <protection/>
    </xf>
    <xf numFmtId="0" fontId="104" fillId="0" borderId="29" xfId="24" applyFont="1" applyFill="1" applyBorder="1" applyAlignment="1">
      <alignment vertical="top"/>
      <protection/>
    </xf>
    <xf numFmtId="0" fontId="104" fillId="23" borderId="36" xfId="24" applyFont="1" applyFill="1" applyBorder="1" applyAlignment="1">
      <alignment vertical="top" wrapText="1"/>
      <protection/>
    </xf>
    <xf numFmtId="0" fontId="90" fillId="5" borderId="9" xfId="24" applyFont="1" applyFill="1" applyBorder="1" applyAlignment="1">
      <alignment vertical="top"/>
      <protection/>
    </xf>
    <xf numFmtId="4" fontId="93" fillId="5" borderId="9" xfId="24" applyNumberFormat="1" applyFont="1" applyFill="1" applyBorder="1" applyAlignment="1">
      <alignment vertical="top"/>
      <protection/>
    </xf>
    <xf numFmtId="49" fontId="93" fillId="5" borderId="52" xfId="24" applyNumberFormat="1" applyFont="1" applyFill="1" applyBorder="1" applyAlignment="1">
      <alignment horizontal="center" vertical="top" wrapText="1"/>
      <protection/>
    </xf>
    <xf numFmtId="4" fontId="93" fillId="5" borderId="9" xfId="24" applyNumberFormat="1" applyFont="1" applyFill="1" applyBorder="1" applyAlignment="1">
      <alignment horizontal="center" vertical="top"/>
      <protection/>
    </xf>
    <xf numFmtId="43" fontId="93" fillId="5" borderId="52" xfId="24" applyNumberFormat="1" applyFont="1" applyFill="1" applyBorder="1" applyAlignment="1">
      <alignment horizontal="center" vertical="top"/>
      <protection/>
    </xf>
    <xf numFmtId="43" fontId="93" fillId="5" borderId="9" xfId="24" applyNumberFormat="1" applyFont="1" applyFill="1" applyBorder="1" applyAlignment="1">
      <alignment vertical="top"/>
      <protection/>
    </xf>
    <xf numFmtId="4" fontId="54" fillId="5" borderId="53" xfId="24" applyNumberFormat="1" applyFont="1" applyFill="1" applyBorder="1" applyAlignment="1">
      <alignment horizontal="center" vertical="top"/>
      <protection/>
    </xf>
    <xf numFmtId="0" fontId="90" fillId="5" borderId="53" xfId="24" applyFont="1" applyFill="1" applyBorder="1" applyAlignment="1">
      <alignment vertical="top" wrapText="1"/>
      <protection/>
    </xf>
    <xf numFmtId="0" fontId="90" fillId="5" borderId="53" xfId="24" applyFont="1" applyFill="1" applyBorder="1" applyAlignment="1">
      <alignment vertical="top"/>
      <protection/>
    </xf>
    <xf numFmtId="0" fontId="90" fillId="23" borderId="53" xfId="24" applyFont="1" applyFill="1" applyBorder="1" applyAlignment="1">
      <alignment vertical="top"/>
      <protection/>
    </xf>
    <xf numFmtId="0" fontId="90" fillId="18" borderId="52" xfId="24" applyFont="1" applyFill="1" applyBorder="1" applyAlignment="1">
      <alignment vertical="top"/>
      <protection/>
    </xf>
    <xf numFmtId="0" fontId="90" fillId="18" borderId="54" xfId="24" applyFont="1" applyFill="1" applyBorder="1" applyAlignment="1">
      <alignment vertical="top"/>
      <protection/>
    </xf>
    <xf numFmtId="0" fontId="90" fillId="5" borderId="54" xfId="24" applyFont="1" applyFill="1" applyBorder="1" applyAlignment="1">
      <alignment vertical="top"/>
      <protection/>
    </xf>
    <xf numFmtId="0" fontId="90" fillId="5" borderId="52" xfId="24" applyFont="1" applyFill="1" applyBorder="1" applyAlignment="1">
      <alignment vertical="top"/>
      <protection/>
    </xf>
    <xf numFmtId="0" fontId="90" fillId="5" borderId="55" xfId="24" applyFont="1" applyFill="1" applyBorder="1" applyAlignment="1">
      <alignment vertical="top"/>
      <protection/>
    </xf>
    <xf numFmtId="4" fontId="93" fillId="5" borderId="55" xfId="24" applyNumberFormat="1" applyFont="1" applyFill="1" applyBorder="1" applyAlignment="1">
      <alignment vertical="top"/>
      <protection/>
    </xf>
    <xf numFmtId="49" fontId="93" fillId="5" borderId="31" xfId="24" applyNumberFormat="1" applyFont="1" applyFill="1" applyBorder="1" applyAlignment="1">
      <alignment horizontal="center" vertical="top" wrapText="1"/>
      <protection/>
    </xf>
    <xf numFmtId="4" fontId="93" fillId="5" borderId="55" xfId="24" applyNumberFormat="1" applyFont="1" applyFill="1" applyBorder="1" applyAlignment="1">
      <alignment horizontal="center" vertical="top"/>
      <protection/>
    </xf>
    <xf numFmtId="43" fontId="93" fillId="5" borderId="31" xfId="24" applyNumberFormat="1" applyFont="1" applyFill="1" applyBorder="1" applyAlignment="1">
      <alignment horizontal="center" vertical="top"/>
      <protection/>
    </xf>
    <xf numFmtId="43" fontId="93" fillId="5" borderId="55" xfId="24" applyNumberFormat="1" applyFont="1" applyFill="1" applyBorder="1" applyAlignment="1">
      <alignment vertical="top"/>
      <protection/>
    </xf>
    <xf numFmtId="4" fontId="54" fillId="5" borderId="33" xfId="24" applyNumberFormat="1" applyFont="1" applyFill="1" applyBorder="1" applyAlignment="1">
      <alignment horizontal="center" vertical="top"/>
      <protection/>
    </xf>
    <xf numFmtId="0" fontId="90" fillId="5" borderId="33" xfId="24" applyFont="1" applyFill="1" applyBorder="1" applyAlignment="1">
      <alignment vertical="top" wrapText="1"/>
      <protection/>
    </xf>
    <xf numFmtId="0" fontId="90" fillId="5" borderId="33" xfId="24" applyFont="1" applyFill="1" applyBorder="1" applyAlignment="1">
      <alignment vertical="top"/>
      <protection/>
    </xf>
    <xf numFmtId="0" fontId="90" fillId="23" borderId="33" xfId="24" applyFont="1" applyFill="1" applyBorder="1" applyAlignment="1">
      <alignment vertical="top"/>
      <protection/>
    </xf>
    <xf numFmtId="0" fontId="90" fillId="18" borderId="31" xfId="24" applyFont="1" applyFill="1" applyBorder="1" applyAlignment="1">
      <alignment vertical="top"/>
      <protection/>
    </xf>
    <xf numFmtId="0" fontId="90" fillId="5" borderId="16" xfId="24" applyFont="1" applyFill="1" applyBorder="1" applyAlignment="1">
      <alignment vertical="top"/>
      <protection/>
    </xf>
    <xf numFmtId="4" fontId="93" fillId="5" borderId="16" xfId="24" applyNumberFormat="1" applyFont="1" applyFill="1" applyBorder="1" applyAlignment="1">
      <alignment vertical="top"/>
      <protection/>
    </xf>
    <xf numFmtId="49" fontId="93" fillId="5" borderId="56" xfId="24" applyNumberFormat="1" applyFont="1" applyFill="1" applyBorder="1" applyAlignment="1">
      <alignment horizontal="center" vertical="top" wrapText="1"/>
      <protection/>
    </xf>
    <xf numFmtId="4" fontId="93" fillId="5" borderId="16" xfId="24" applyNumberFormat="1" applyFont="1" applyFill="1" applyBorder="1" applyAlignment="1">
      <alignment horizontal="center" vertical="top"/>
      <protection/>
    </xf>
    <xf numFmtId="43" fontId="93" fillId="5" borderId="56" xfId="24" applyNumberFormat="1" applyFont="1" applyFill="1" applyBorder="1" applyAlignment="1">
      <alignment horizontal="center" vertical="top"/>
      <protection/>
    </xf>
    <xf numFmtId="43" fontId="93" fillId="5" borderId="16" xfId="24" applyNumberFormat="1" applyFont="1" applyFill="1" applyBorder="1" applyAlignment="1">
      <alignment vertical="top"/>
      <protection/>
    </xf>
    <xf numFmtId="4" fontId="54" fillId="5" borderId="47" xfId="24" applyNumberFormat="1" applyFont="1" applyFill="1" applyBorder="1" applyAlignment="1">
      <alignment horizontal="center" vertical="top"/>
      <protection/>
    </xf>
    <xf numFmtId="0" fontId="90" fillId="5" borderId="47" xfId="24" applyFont="1" applyFill="1" applyBorder="1" applyAlignment="1">
      <alignment vertical="top" wrapText="1"/>
      <protection/>
    </xf>
    <xf numFmtId="0" fontId="90" fillId="5" borderId="47" xfId="24" applyFont="1" applyFill="1" applyBorder="1" applyAlignment="1">
      <alignment vertical="top"/>
      <protection/>
    </xf>
    <xf numFmtId="0" fontId="90" fillId="23" borderId="47" xfId="24" applyFont="1" applyFill="1" applyBorder="1" applyAlignment="1">
      <alignment vertical="top"/>
      <protection/>
    </xf>
    <xf numFmtId="0" fontId="90" fillId="18" borderId="56" xfId="24" applyFont="1" applyFill="1" applyBorder="1" applyAlignment="1">
      <alignment vertical="top"/>
      <protection/>
    </xf>
    <xf numFmtId="0" fontId="90" fillId="5" borderId="51" xfId="24" applyFont="1" applyFill="1" applyBorder="1" applyAlignment="1">
      <alignment vertical="top"/>
      <protection/>
    </xf>
    <xf numFmtId="4" fontId="93" fillId="5" borderId="51" xfId="24" applyNumberFormat="1" applyFont="1" applyFill="1" applyBorder="1" applyAlignment="1">
      <alignment vertical="top"/>
      <protection/>
    </xf>
    <xf numFmtId="49" fontId="93" fillId="5" borderId="34" xfId="24" applyNumberFormat="1" applyFont="1" applyFill="1" applyBorder="1" applyAlignment="1">
      <alignment horizontal="center" vertical="top" wrapText="1"/>
      <protection/>
    </xf>
    <xf numFmtId="4" fontId="93" fillId="5" borderId="51" xfId="24" applyNumberFormat="1" applyFont="1" applyFill="1" applyBorder="1" applyAlignment="1">
      <alignment horizontal="center" vertical="top"/>
      <protection/>
    </xf>
    <xf numFmtId="43" fontId="93" fillId="5" borderId="34" xfId="24" applyNumberFormat="1" applyFont="1" applyFill="1" applyBorder="1" applyAlignment="1">
      <alignment horizontal="center" vertical="top"/>
      <protection/>
    </xf>
    <xf numFmtId="43" fontId="93" fillId="5" borderId="51" xfId="24" applyNumberFormat="1" applyFont="1" applyFill="1" applyBorder="1" applyAlignment="1">
      <alignment vertical="top"/>
      <protection/>
    </xf>
    <xf numFmtId="4" fontId="54" fillId="5" borderId="51" xfId="24" applyNumberFormat="1" applyFont="1" applyFill="1" applyBorder="1" applyAlignment="1">
      <alignment horizontal="center" vertical="top"/>
      <protection/>
    </xf>
    <xf numFmtId="0" fontId="90" fillId="5" borderId="57" xfId="24" applyFont="1" applyFill="1" applyBorder="1" applyAlignment="1">
      <alignment vertical="top" wrapText="1"/>
      <protection/>
    </xf>
    <xf numFmtId="0" fontId="90" fillId="5" borderId="57" xfId="24" applyFont="1" applyFill="1" applyBorder="1" applyAlignment="1">
      <alignment vertical="top"/>
      <protection/>
    </xf>
    <xf numFmtId="0" fontId="90" fillId="23" borderId="57" xfId="24" applyFont="1" applyFill="1" applyBorder="1" applyAlignment="1">
      <alignment vertical="top"/>
      <protection/>
    </xf>
    <xf numFmtId="0" fontId="90" fillId="18" borderId="34" xfId="24" applyFont="1" applyFill="1" applyBorder="1" applyAlignment="1">
      <alignment vertical="top"/>
      <protection/>
    </xf>
    <xf numFmtId="4" fontId="93" fillId="5" borderId="29" xfId="24" applyNumberFormat="1" applyFont="1" applyFill="1" applyBorder="1" applyAlignment="1">
      <alignment horizontal="center" vertical="top"/>
      <protection/>
    </xf>
    <xf numFmtId="43" fontId="93" fillId="5" borderId="29" xfId="24" applyNumberFormat="1" applyFont="1" applyFill="1" applyBorder="1" applyAlignment="1">
      <alignment horizontal="center" vertical="top"/>
      <protection/>
    </xf>
    <xf numFmtId="43" fontId="93" fillId="5" borderId="39" xfId="24" applyNumberFormat="1" applyFont="1" applyFill="1" applyBorder="1" applyAlignment="1">
      <alignment horizontal="center" vertical="top"/>
      <protection/>
    </xf>
    <xf numFmtId="4" fontId="54" fillId="5" borderId="36" xfId="24" applyNumberFormat="1" applyFont="1" applyFill="1" applyBorder="1" applyAlignment="1">
      <alignment horizontal="center" vertical="top"/>
      <protection/>
    </xf>
    <xf numFmtId="0" fontId="90" fillId="5" borderId="29" xfId="24" applyFont="1" applyFill="1" applyBorder="1" applyAlignment="1">
      <alignment vertical="top" wrapText="1"/>
      <protection/>
    </xf>
    <xf numFmtId="0" fontId="90" fillId="5" borderId="28" xfId="24" applyFont="1" applyFill="1" applyBorder="1" applyAlignment="1">
      <alignment vertical="top"/>
      <protection/>
    </xf>
    <xf numFmtId="0" fontId="90" fillId="23" borderId="28" xfId="24" applyFont="1" applyFill="1" applyBorder="1" applyAlignment="1">
      <alignment vertical="top"/>
      <protection/>
    </xf>
    <xf numFmtId="0" fontId="90" fillId="18" borderId="29" xfId="24" applyFont="1" applyFill="1" applyBorder="1" applyAlignment="1">
      <alignment vertical="top"/>
      <protection/>
    </xf>
    <xf numFmtId="0" fontId="90" fillId="18" borderId="38" xfId="24" applyFont="1" applyFill="1" applyBorder="1" applyAlignment="1">
      <alignment vertical="top"/>
      <protection/>
    </xf>
    <xf numFmtId="0" fontId="90" fillId="5" borderId="38" xfId="24" applyFont="1" applyFill="1" applyBorder="1" applyAlignment="1">
      <alignment vertical="top"/>
      <protection/>
    </xf>
    <xf numFmtId="0" fontId="90" fillId="5" borderId="45" xfId="24" applyFont="1" applyFill="1" applyBorder="1" applyAlignment="1">
      <alignment vertical="top"/>
      <protection/>
    </xf>
    <xf numFmtId="0" fontId="90" fillId="5" borderId="36" xfId="24" applyFont="1" applyFill="1" applyBorder="1" applyAlignment="1">
      <alignment vertical="top"/>
      <protection/>
    </xf>
    <xf numFmtId="0" fontId="90" fillId="0" borderId="34" xfId="24" applyFont="1" applyBorder="1" applyAlignment="1">
      <alignment vertical="top"/>
      <protection/>
    </xf>
    <xf numFmtId="4" fontId="93" fillId="5" borderId="34" xfId="24" applyNumberFormat="1" applyFont="1" applyFill="1" applyBorder="1" applyAlignment="1">
      <alignment vertical="top"/>
      <protection/>
    </xf>
    <xf numFmtId="4" fontId="93" fillId="5" borderId="34" xfId="24" applyNumberFormat="1" applyFont="1" applyFill="1" applyBorder="1" applyAlignment="1">
      <alignment horizontal="center" vertical="top"/>
      <protection/>
    </xf>
    <xf numFmtId="43" fontId="93" fillId="5" borderId="41" xfId="24" applyNumberFormat="1" applyFont="1" applyFill="1" applyBorder="1" applyAlignment="1">
      <alignment horizontal="center" vertical="top"/>
      <protection/>
    </xf>
    <xf numFmtId="0" fontId="90" fillId="23" borderId="46" xfId="24" applyFont="1" applyFill="1" applyBorder="1" applyAlignment="1">
      <alignment vertical="top"/>
      <protection/>
    </xf>
    <xf numFmtId="0" fontId="90" fillId="5" borderId="46" xfId="24" applyFont="1" applyFill="1" applyBorder="1" applyAlignment="1">
      <alignment vertical="top"/>
      <protection/>
    </xf>
    <xf numFmtId="0" fontId="90" fillId="18" borderId="58" xfId="24" applyFont="1" applyFill="1" applyBorder="1" applyAlignment="1">
      <alignment vertical="top"/>
      <protection/>
    </xf>
    <xf numFmtId="0" fontId="90" fillId="5" borderId="0" xfId="24" applyFont="1" applyFill="1" applyBorder="1" applyAlignment="1">
      <alignment vertical="top"/>
      <protection/>
    </xf>
    <xf numFmtId="4" fontId="93" fillId="0" borderId="29" xfId="24" applyNumberFormat="1" applyFont="1" applyFill="1" applyBorder="1" applyAlignment="1">
      <alignment vertical="top"/>
      <protection/>
    </xf>
    <xf numFmtId="49" fontId="93" fillId="0" borderId="29" xfId="24" applyNumberFormat="1" applyFont="1" applyFill="1" applyBorder="1" applyAlignment="1">
      <alignment horizontal="center" vertical="top" wrapText="1"/>
      <protection/>
    </xf>
    <xf numFmtId="43" fontId="93" fillId="0" borderId="39" xfId="24" applyNumberFormat="1" applyFont="1" applyFill="1" applyBorder="1" applyAlignment="1">
      <alignment horizontal="center" vertical="top"/>
      <protection/>
    </xf>
    <xf numFmtId="4" fontId="54" fillId="0" borderId="36" xfId="24" applyNumberFormat="1" applyFont="1" applyFill="1" applyBorder="1" applyAlignment="1">
      <alignment horizontal="center" vertical="top"/>
      <protection/>
    </xf>
    <xf numFmtId="0" fontId="90" fillId="0" borderId="28" xfId="24" applyFont="1" applyFill="1" applyBorder="1" applyAlignment="1">
      <alignment vertical="top"/>
      <protection/>
    </xf>
    <xf numFmtId="0" fontId="90" fillId="0" borderId="46" xfId="24" applyFont="1" applyBorder="1" applyAlignment="1">
      <alignment vertical="top"/>
      <protection/>
    </xf>
    <xf numFmtId="4" fontId="93" fillId="0" borderId="0" xfId="24" applyNumberFormat="1" applyFont="1" applyFill="1" applyBorder="1" applyAlignment="1">
      <alignment vertical="top"/>
      <protection/>
    </xf>
    <xf numFmtId="43" fontId="93" fillId="0" borderId="0" xfId="24" applyNumberFormat="1" applyFont="1" applyFill="1" applyBorder="1" applyAlignment="1">
      <alignment horizontal="center" vertical="top"/>
      <protection/>
    </xf>
    <xf numFmtId="49" fontId="93" fillId="0" borderId="0" xfId="24" applyNumberFormat="1" applyFont="1" applyFill="1" applyBorder="1" applyAlignment="1">
      <alignment horizontal="center" vertical="top" wrapText="1"/>
      <protection/>
    </xf>
    <xf numFmtId="43" fontId="93" fillId="0" borderId="39" xfId="24" applyNumberFormat="1" applyFont="1" applyFill="1" applyBorder="1" applyAlignment="1">
      <alignment vertical="top"/>
      <protection/>
    </xf>
    <xf numFmtId="4" fontId="54" fillId="0" borderId="28" xfId="24" applyNumberFormat="1" applyFont="1" applyFill="1" applyBorder="1" applyAlignment="1">
      <alignment horizontal="center" vertical="top"/>
      <protection/>
    </xf>
    <xf numFmtId="0" fontId="90" fillId="23" borderId="28" xfId="24" applyFont="1" applyFill="1" applyBorder="1" applyAlignment="1">
      <alignment vertical="top" wrapText="1"/>
      <protection/>
    </xf>
    <xf numFmtId="0" fontId="90" fillId="0" borderId="58" xfId="24" applyFont="1" applyBorder="1" applyAlignment="1">
      <alignment vertical="top"/>
      <protection/>
    </xf>
    <xf numFmtId="43" fontId="93" fillId="0" borderId="0" xfId="24" applyNumberFormat="1" applyFont="1" applyFill="1" applyBorder="1" applyAlignment="1">
      <alignment vertical="top"/>
      <protection/>
    </xf>
    <xf numFmtId="4" fontId="54" fillId="0" borderId="0" xfId="24" applyNumberFormat="1" applyFont="1" applyFill="1" applyBorder="1" applyAlignment="1">
      <alignment horizontal="right" vertical="top"/>
      <protection/>
    </xf>
    <xf numFmtId="49" fontId="54" fillId="0" borderId="0" xfId="24" applyNumberFormat="1" applyFont="1" applyFill="1" applyBorder="1" applyAlignment="1">
      <alignment horizontal="center" vertical="top"/>
      <protection/>
    </xf>
    <xf numFmtId="4" fontId="54" fillId="5" borderId="9" xfId="24" applyNumberFormat="1" applyFont="1" applyFill="1" applyBorder="1" applyAlignment="1">
      <alignment vertical="top"/>
      <protection/>
    </xf>
    <xf numFmtId="43" fontId="54" fillId="0" borderId="39" xfId="24" applyNumberFormat="1" applyFont="1" applyFill="1" applyBorder="1" applyAlignment="1">
      <alignment horizontal="center" vertical="top"/>
      <protection/>
    </xf>
    <xf numFmtId="0" fontId="96" fillId="18" borderId="29" xfId="24" applyFont="1" applyFill="1" applyBorder="1" applyAlignment="1">
      <alignment vertical="top"/>
      <protection/>
    </xf>
    <xf numFmtId="4" fontId="102" fillId="11" borderId="16" xfId="24" applyNumberFormat="1" applyFont="1" applyFill="1" applyBorder="1" applyAlignment="1">
      <alignment horizontal="center" vertical="top"/>
      <protection/>
    </xf>
    <xf numFmtId="0" fontId="111" fillId="15" borderId="12" xfId="24" applyFont="1" applyFill="1" applyBorder="1" applyAlignment="1">
      <alignment horizontal="center" vertical="top"/>
      <protection/>
    </xf>
    <xf numFmtId="4" fontId="111" fillId="15" borderId="12" xfId="24" applyNumberFormat="1" applyFont="1" applyFill="1" applyBorder="1" applyAlignment="1">
      <alignment horizontal="center" vertical="top"/>
      <protection/>
    </xf>
    <xf numFmtId="0" fontId="101" fillId="17" borderId="49" xfId="24" applyFont="1" applyFill="1" applyBorder="1" applyAlignment="1">
      <alignment vertical="top"/>
      <protection/>
    </xf>
    <xf numFmtId="4" fontId="101" fillId="17" borderId="36" xfId="24" applyNumberFormat="1" applyFont="1" applyFill="1" applyBorder="1" applyAlignment="1">
      <alignment horizontal="right" vertical="top"/>
      <protection/>
    </xf>
    <xf numFmtId="49" fontId="92" fillId="17" borderId="36" xfId="24" applyNumberFormat="1" applyFont="1" applyFill="1" applyBorder="1" applyAlignment="1">
      <alignment horizontal="center" vertical="top"/>
      <protection/>
    </xf>
    <xf numFmtId="4" fontId="101" fillId="17" borderId="36" xfId="24" applyNumberFormat="1" applyFont="1" applyFill="1" applyBorder="1" applyAlignment="1">
      <alignment horizontal="center" vertical="top"/>
      <protection/>
    </xf>
    <xf numFmtId="4" fontId="101" fillId="17" borderId="36" xfId="24" applyNumberFormat="1" applyFont="1" applyFill="1" applyBorder="1" applyAlignment="1">
      <alignment vertical="top"/>
      <protection/>
    </xf>
    <xf numFmtId="43" fontId="101" fillId="17" borderId="36" xfId="24" applyNumberFormat="1" applyFont="1" applyFill="1" applyBorder="1" applyAlignment="1">
      <alignment horizontal="center" vertical="top"/>
      <protection/>
    </xf>
    <xf numFmtId="43" fontId="101" fillId="17" borderId="36" xfId="24" applyNumberFormat="1" applyFont="1" applyFill="1" applyBorder="1" applyAlignment="1">
      <alignment vertical="top"/>
      <protection/>
    </xf>
    <xf numFmtId="4" fontId="102" fillId="17" borderId="36" xfId="24" applyNumberFormat="1" applyFont="1" applyFill="1" applyBorder="1" applyAlignment="1">
      <alignment horizontal="center" vertical="top"/>
      <protection/>
    </xf>
    <xf numFmtId="4" fontId="112" fillId="17" borderId="36" xfId="24" applyNumberFormat="1" applyFont="1" applyFill="1" applyBorder="1" applyAlignment="1">
      <alignment horizontal="center" vertical="top"/>
      <protection/>
    </xf>
    <xf numFmtId="0" fontId="92" fillId="5" borderId="36" xfId="24" applyFont="1" applyFill="1" applyBorder="1" applyAlignment="1">
      <alignment vertical="top" wrapText="1"/>
      <protection/>
    </xf>
    <xf numFmtId="0" fontId="101" fillId="5" borderId="29" xfId="24" applyFont="1" applyFill="1" applyBorder="1" applyAlignment="1">
      <alignment vertical="top" wrapText="1"/>
      <protection/>
    </xf>
    <xf numFmtId="0" fontId="103" fillId="5" borderId="29" xfId="24" applyFont="1" applyFill="1" applyBorder="1" applyAlignment="1">
      <alignment vertical="top"/>
      <protection/>
    </xf>
    <xf numFmtId="0" fontId="103" fillId="18" borderId="29" xfId="24" applyFont="1" applyFill="1" applyBorder="1" applyAlignment="1">
      <alignment vertical="top"/>
      <protection/>
    </xf>
    <xf numFmtId="0" fontId="104" fillId="5" borderId="0" xfId="24" applyFont="1" applyFill="1" applyBorder="1" applyAlignment="1">
      <alignment vertical="top"/>
      <protection/>
    </xf>
    <xf numFmtId="49" fontId="93" fillId="0" borderId="29" xfId="24" applyNumberFormat="1" applyFont="1" applyFill="1" applyBorder="1" applyAlignment="1">
      <alignment horizontal="center" vertical="top"/>
      <protection/>
    </xf>
    <xf numFmtId="0" fontId="93" fillId="5" borderId="36" xfId="24" applyFont="1" applyFill="1" applyBorder="1" applyAlignment="1">
      <alignment vertical="top" wrapText="1"/>
      <protection/>
    </xf>
    <xf numFmtId="0" fontId="101" fillId="13" borderId="14" xfId="24" applyFont="1" applyFill="1" applyBorder="1" applyAlignment="1">
      <alignment vertical="top" wrapText="1"/>
      <protection/>
    </xf>
    <xf numFmtId="0" fontId="101" fillId="13" borderId="0" xfId="24" applyFont="1" applyFill="1" applyBorder="1" applyAlignment="1">
      <alignment horizontal="right" vertical="top" wrapText="1"/>
      <protection/>
    </xf>
    <xf numFmtId="0" fontId="101" fillId="13" borderId="0" xfId="24" applyFont="1" applyFill="1" applyBorder="1" applyAlignment="1">
      <alignment vertical="top" wrapText="1"/>
      <protection/>
    </xf>
    <xf numFmtId="0" fontId="101" fillId="13" borderId="0" xfId="24" applyFont="1" applyFill="1" applyBorder="1" applyAlignment="1">
      <alignment horizontal="center" vertical="top" wrapText="1"/>
      <protection/>
    </xf>
    <xf numFmtId="0" fontId="101" fillId="13" borderId="38" xfId="24" applyFont="1" applyFill="1" applyBorder="1" applyAlignment="1">
      <alignment vertical="top" wrapText="1"/>
      <protection/>
    </xf>
    <xf numFmtId="4" fontId="102" fillId="13" borderId="0" xfId="24" applyNumberFormat="1" applyFont="1" applyFill="1" applyBorder="1" applyAlignment="1">
      <alignment horizontal="center" vertical="top" wrapText="1"/>
      <protection/>
    </xf>
    <xf numFmtId="0" fontId="101" fillId="0" borderId="29" xfId="24" applyFont="1" applyFill="1" applyBorder="1" applyAlignment="1">
      <alignment vertical="top" wrapText="1"/>
      <protection/>
    </xf>
    <xf numFmtId="0" fontId="101" fillId="23" borderId="0" xfId="24" applyFont="1" applyFill="1" applyBorder="1" applyAlignment="1">
      <alignment vertical="top" wrapText="1"/>
      <protection/>
    </xf>
    <xf numFmtId="0" fontId="113" fillId="0" borderId="29" xfId="24" applyFont="1" applyFill="1" applyBorder="1" applyAlignment="1">
      <alignment vertical="top" wrapText="1"/>
      <protection/>
    </xf>
    <xf numFmtId="0" fontId="101" fillId="0" borderId="36" xfId="24" applyFont="1" applyFill="1" applyBorder="1" applyAlignment="1">
      <alignment vertical="top" wrapText="1"/>
      <protection/>
    </xf>
    <xf numFmtId="0" fontId="101" fillId="0" borderId="49" xfId="24" applyFont="1" applyFill="1" applyBorder="1" applyAlignment="1">
      <alignment vertical="top" wrapText="1"/>
      <protection/>
    </xf>
    <xf numFmtId="0" fontId="101" fillId="17" borderId="49" xfId="24" applyFont="1" applyFill="1" applyBorder="1" applyAlignment="1">
      <alignment vertical="top"/>
      <protection/>
    </xf>
    <xf numFmtId="4" fontId="99" fillId="17" borderId="36" xfId="24" applyNumberFormat="1" applyFont="1" applyFill="1" applyBorder="1" applyAlignment="1">
      <alignment horizontal="center" vertical="top"/>
      <protection/>
    </xf>
    <xf numFmtId="0" fontId="92" fillId="5" borderId="36" xfId="24" applyFont="1" applyFill="1" applyBorder="1" applyAlignment="1">
      <alignment vertical="top"/>
      <protection/>
    </xf>
    <xf numFmtId="0" fontId="101" fillId="0" borderId="29" xfId="24" applyFont="1" applyFill="1" applyBorder="1" applyAlignment="1">
      <alignment vertical="top"/>
      <protection/>
    </xf>
    <xf numFmtId="0" fontId="104" fillId="23" borderId="36" xfId="24" applyFont="1" applyFill="1" applyBorder="1" applyAlignment="1">
      <alignment vertical="top"/>
      <protection/>
    </xf>
    <xf numFmtId="0" fontId="104" fillId="0" borderId="0" xfId="24" applyFont="1" applyFill="1" applyBorder="1" applyAlignment="1">
      <alignment vertical="top"/>
      <protection/>
    </xf>
    <xf numFmtId="0" fontId="101" fillId="19" borderId="14" xfId="24" applyFont="1" applyFill="1" applyBorder="1" applyAlignment="1">
      <alignment vertical="top" wrapText="1"/>
      <protection/>
    </xf>
    <xf numFmtId="0" fontId="101" fillId="19" borderId="0" xfId="24" applyFont="1" applyFill="1" applyBorder="1" applyAlignment="1">
      <alignment horizontal="right" vertical="top" wrapText="1"/>
      <protection/>
    </xf>
    <xf numFmtId="0" fontId="101" fillId="19" borderId="0" xfId="24" applyFont="1" applyFill="1" applyBorder="1" applyAlignment="1">
      <alignment vertical="top" wrapText="1"/>
      <protection/>
    </xf>
    <xf numFmtId="0" fontId="101" fillId="19" borderId="0" xfId="24" applyFont="1" applyFill="1" applyBorder="1" applyAlignment="1">
      <alignment horizontal="center" vertical="top" wrapText="1"/>
      <protection/>
    </xf>
    <xf numFmtId="0" fontId="101" fillId="19" borderId="29" xfId="24" applyFont="1" applyFill="1" applyBorder="1" applyAlignment="1">
      <alignment vertical="top" wrapText="1"/>
      <protection/>
    </xf>
    <xf numFmtId="4" fontId="102" fillId="19" borderId="0" xfId="24" applyNumberFormat="1" applyFont="1" applyFill="1" applyBorder="1" applyAlignment="1">
      <alignment horizontal="center" vertical="top" wrapText="1"/>
      <protection/>
    </xf>
    <xf numFmtId="0" fontId="101" fillId="19" borderId="36" xfId="24" applyFont="1" applyFill="1" applyBorder="1" applyAlignment="1">
      <alignment vertical="top" wrapText="1"/>
      <protection/>
    </xf>
    <xf numFmtId="0" fontId="113" fillId="19" borderId="29" xfId="24" applyFont="1" applyFill="1" applyBorder="1" applyAlignment="1">
      <alignment vertical="top" wrapText="1"/>
      <protection/>
    </xf>
    <xf numFmtId="0" fontId="101" fillId="19" borderId="49" xfId="24" applyFont="1" applyFill="1" applyBorder="1" applyAlignment="1">
      <alignment vertical="top" wrapText="1"/>
      <protection/>
    </xf>
    <xf numFmtId="4" fontId="101" fillId="17" borderId="29" xfId="24" applyNumberFormat="1" applyFont="1" applyFill="1" applyBorder="1" applyAlignment="1">
      <alignment vertical="top"/>
      <protection/>
    </xf>
    <xf numFmtId="0" fontId="103" fillId="0" borderId="29" xfId="24" applyFont="1" applyFill="1" applyBorder="1" applyAlignment="1">
      <alignment vertical="top"/>
      <protection/>
    </xf>
    <xf numFmtId="0" fontId="104" fillId="18" borderId="29" xfId="24" applyFont="1" applyFill="1" applyBorder="1" applyAlignment="1">
      <alignment vertical="top"/>
      <protection/>
    </xf>
    <xf numFmtId="4" fontId="54" fillId="0" borderId="39" xfId="24" applyNumberFormat="1" applyFont="1" applyFill="1" applyBorder="1" applyAlignment="1">
      <alignment horizontal="center" vertical="top"/>
      <protection/>
    </xf>
    <xf numFmtId="0" fontId="93" fillId="0" borderId="28" xfId="24" applyFont="1" applyFill="1" applyBorder="1" applyAlignment="1">
      <alignment vertical="top" wrapText="1"/>
      <protection/>
    </xf>
    <xf numFmtId="0" fontId="101" fillId="5" borderId="36" xfId="24" applyFont="1" applyFill="1" applyBorder="1" applyAlignment="1">
      <alignment vertical="top" wrapText="1"/>
      <protection/>
    </xf>
    <xf numFmtId="0" fontId="101" fillId="5" borderId="49" xfId="24" applyFont="1" applyFill="1" applyBorder="1" applyAlignment="1">
      <alignment vertical="top" wrapText="1"/>
      <protection/>
    </xf>
    <xf numFmtId="0" fontId="101" fillId="17" borderId="49" xfId="24" applyFont="1" applyFill="1" applyBorder="1" applyAlignment="1">
      <alignment horizontal="center" vertical="top"/>
      <protection/>
    </xf>
    <xf numFmtId="0" fontId="102" fillId="17" borderId="49" xfId="24" applyFont="1" applyFill="1" applyBorder="1" applyAlignment="1">
      <alignment horizontal="center" vertical="top"/>
      <protection/>
    </xf>
    <xf numFmtId="0" fontId="101" fillId="5" borderId="29" xfId="24" applyFont="1" applyFill="1" applyBorder="1" applyAlignment="1">
      <alignment vertical="top"/>
      <protection/>
    </xf>
    <xf numFmtId="0" fontId="101" fillId="5" borderId="36" xfId="24" applyFont="1" applyFill="1" applyBorder="1" applyAlignment="1">
      <alignment vertical="top"/>
      <protection/>
    </xf>
    <xf numFmtId="0" fontId="101" fillId="5" borderId="49" xfId="24" applyFont="1" applyFill="1" applyBorder="1" applyAlignment="1">
      <alignment vertical="top"/>
      <protection/>
    </xf>
    <xf numFmtId="0" fontId="101" fillId="17" borderId="36" xfId="24" applyFont="1" applyFill="1" applyBorder="1" applyAlignment="1">
      <alignment vertical="top"/>
      <protection/>
    </xf>
    <xf numFmtId="0" fontId="101" fillId="17" borderId="36" xfId="24" applyFont="1" applyFill="1" applyBorder="1" applyAlignment="1">
      <alignment horizontal="center" vertical="top"/>
      <protection/>
    </xf>
    <xf numFmtId="0" fontId="102" fillId="17" borderId="36" xfId="24" applyFont="1" applyFill="1" applyBorder="1" applyAlignment="1">
      <alignment horizontal="center" vertical="top"/>
      <protection/>
    </xf>
    <xf numFmtId="0" fontId="101" fillId="17" borderId="0" xfId="24" applyFont="1" applyFill="1" applyBorder="1" applyAlignment="1">
      <alignment vertical="top"/>
      <protection/>
    </xf>
    <xf numFmtId="0" fontId="90" fillId="0" borderId="29" xfId="24" applyFont="1" applyBorder="1" applyAlignment="1">
      <alignment vertical="top" wrapText="1"/>
      <protection/>
    </xf>
    <xf numFmtId="0" fontId="104" fillId="23" borderId="0" xfId="24" applyFont="1" applyFill="1" applyBorder="1" applyAlignment="1">
      <alignment vertical="top" wrapText="1"/>
      <protection/>
    </xf>
    <xf numFmtId="0" fontId="101" fillId="18" borderId="49" xfId="24" applyFont="1" applyFill="1" applyBorder="1" applyAlignment="1">
      <alignment vertical="top"/>
      <protection/>
    </xf>
    <xf numFmtId="0" fontId="101" fillId="18" borderId="36" xfId="24" applyFont="1" applyFill="1" applyBorder="1" applyAlignment="1">
      <alignment vertical="top"/>
      <protection/>
    </xf>
    <xf numFmtId="0" fontId="93" fillId="5" borderId="6" xfId="24" applyFont="1" applyFill="1" applyBorder="1" applyAlignment="1">
      <alignment vertical="top" wrapText="1"/>
      <protection/>
    </xf>
    <xf numFmtId="0" fontId="113" fillId="5" borderId="29" xfId="24" applyFont="1" applyFill="1" applyBorder="1" applyAlignment="1">
      <alignment vertical="top" wrapText="1"/>
      <protection/>
    </xf>
    <xf numFmtId="0" fontId="101" fillId="18" borderId="49" xfId="24" applyFont="1" applyFill="1" applyBorder="1" applyAlignment="1">
      <alignment vertical="top" wrapText="1"/>
      <protection/>
    </xf>
    <xf numFmtId="0" fontId="113" fillId="18" borderId="29" xfId="24" applyFont="1" applyFill="1" applyBorder="1" applyAlignment="1">
      <alignment vertical="top" wrapText="1"/>
      <protection/>
    </xf>
    <xf numFmtId="0" fontId="101" fillId="15" borderId="18" xfId="24" applyFont="1" applyFill="1" applyBorder="1" applyAlignment="1">
      <alignment vertical="top" wrapText="1"/>
      <protection/>
    </xf>
    <xf numFmtId="4" fontId="101" fillId="15" borderId="16" xfId="24" applyNumberFormat="1" applyFont="1" applyFill="1" applyBorder="1" applyAlignment="1">
      <alignment vertical="top"/>
      <protection/>
    </xf>
    <xf numFmtId="4" fontId="101" fillId="15" borderId="16" xfId="24" applyNumberFormat="1" applyFont="1" applyFill="1" applyBorder="1" applyAlignment="1">
      <alignment horizontal="center" vertical="top"/>
      <protection/>
    </xf>
    <xf numFmtId="0" fontId="91" fillId="20" borderId="48" xfId="24" applyFont="1" applyFill="1" applyBorder="1" applyAlignment="1">
      <alignment horizontal="left" vertical="top" wrapText="1"/>
      <protection/>
    </xf>
    <xf numFmtId="4" fontId="93" fillId="20" borderId="29" xfId="24" applyNumberFormat="1" applyFont="1" applyFill="1" applyBorder="1" applyAlignment="1">
      <alignment horizontal="right" vertical="top"/>
      <protection/>
    </xf>
    <xf numFmtId="49" fontId="93" fillId="20" borderId="29" xfId="24" applyNumberFormat="1" applyFont="1" applyFill="1" applyBorder="1" applyAlignment="1">
      <alignment horizontal="center" vertical="top"/>
      <protection/>
    </xf>
    <xf numFmtId="4" fontId="93" fillId="20" borderId="29" xfId="24" applyNumberFormat="1" applyFont="1" applyFill="1" applyBorder="1" applyAlignment="1">
      <alignment horizontal="center" vertical="top"/>
      <protection/>
    </xf>
    <xf numFmtId="4" fontId="93" fillId="20" borderId="29" xfId="24" applyNumberFormat="1" applyFont="1" applyFill="1" applyBorder="1" applyAlignment="1">
      <alignment vertical="top"/>
      <protection/>
    </xf>
    <xf numFmtId="43" fontId="93" fillId="20" borderId="29" xfId="24" applyNumberFormat="1" applyFont="1" applyFill="1" applyBorder="1" applyAlignment="1">
      <alignment horizontal="center" vertical="top"/>
      <protection/>
    </xf>
    <xf numFmtId="43" fontId="93" fillId="20" borderId="29" xfId="24" applyNumberFormat="1" applyFont="1" applyFill="1" applyBorder="1" applyAlignment="1">
      <alignment vertical="top"/>
      <protection/>
    </xf>
    <xf numFmtId="4" fontId="53" fillId="20" borderId="29" xfId="24" applyNumberFormat="1" applyFont="1" applyFill="1" applyBorder="1" applyAlignment="1">
      <alignment horizontal="center" vertical="top"/>
      <protection/>
    </xf>
    <xf numFmtId="4" fontId="53" fillId="20" borderId="39" xfId="24" applyNumberFormat="1" applyFont="1" applyFill="1" applyBorder="1" applyAlignment="1">
      <alignment horizontal="center" vertical="top"/>
      <protection/>
    </xf>
    <xf numFmtId="0" fontId="90" fillId="20" borderId="28" xfId="24" applyFont="1" applyFill="1" applyBorder="1" applyAlignment="1">
      <alignment vertical="top"/>
      <protection/>
    </xf>
    <xf numFmtId="0" fontId="90" fillId="20" borderId="29" xfId="24" applyFont="1" applyFill="1" applyBorder="1" applyAlignment="1">
      <alignment vertical="top"/>
      <protection/>
    </xf>
    <xf numFmtId="0" fontId="90" fillId="20" borderId="0" xfId="24" applyFont="1" applyFill="1" applyBorder="1" applyAlignment="1">
      <alignment vertical="top"/>
      <protection/>
    </xf>
    <xf numFmtId="4" fontId="53" fillId="20" borderId="29" xfId="24" applyNumberFormat="1" applyFont="1" applyFill="1" applyBorder="1" applyAlignment="1">
      <alignment horizontal="center" vertical="top"/>
      <protection/>
    </xf>
    <xf numFmtId="4" fontId="54" fillId="20" borderId="39" xfId="24" applyNumberFormat="1" applyFont="1" applyFill="1" applyBorder="1" applyAlignment="1">
      <alignment horizontal="center" vertical="top"/>
      <protection/>
    </xf>
    <xf numFmtId="0" fontId="93" fillId="0" borderId="0" xfId="24" applyFont="1" applyBorder="1" applyAlignment="1">
      <alignment vertical="top" wrapText="1"/>
      <protection/>
    </xf>
    <xf numFmtId="4" fontId="93" fillId="0" borderId="0" xfId="24" applyNumberFormat="1" applyFont="1" applyBorder="1" applyAlignment="1">
      <alignment horizontal="right" vertical="top"/>
      <protection/>
    </xf>
    <xf numFmtId="49" fontId="93" fillId="0" borderId="0" xfId="24" applyNumberFormat="1" applyFont="1" applyFill="1" applyBorder="1" applyAlignment="1">
      <alignment horizontal="center" vertical="top"/>
      <protection/>
    </xf>
    <xf numFmtId="4" fontId="93" fillId="0" borderId="0" xfId="24" applyNumberFormat="1" applyFont="1" applyBorder="1" applyAlignment="1">
      <alignment horizontal="center" vertical="top"/>
      <protection/>
    </xf>
    <xf numFmtId="4" fontId="93" fillId="0" borderId="0" xfId="24" applyNumberFormat="1" applyFont="1" applyBorder="1" applyAlignment="1">
      <alignment vertical="top"/>
      <protection/>
    </xf>
    <xf numFmtId="43" fontId="93" fillId="0" borderId="0" xfId="24" applyNumberFormat="1" applyFont="1" applyBorder="1" applyAlignment="1">
      <alignment horizontal="center" vertical="top"/>
      <protection/>
    </xf>
    <xf numFmtId="43" fontId="93" fillId="0" borderId="0" xfId="24" applyNumberFormat="1" applyFont="1" applyBorder="1" applyAlignment="1">
      <alignment vertical="top"/>
      <protection/>
    </xf>
    <xf numFmtId="4" fontId="54" fillId="0" borderId="0" xfId="24" applyNumberFormat="1" applyFont="1" applyBorder="1" applyAlignment="1">
      <alignment horizontal="center" vertical="top"/>
      <protection/>
    </xf>
    <xf numFmtId="0" fontId="54" fillId="5" borderId="29" xfId="0" applyFont="1" applyFill="1" applyBorder="1" applyAlignment="1">
      <alignment horizontal="center" vertical="top" wrapText="1"/>
    </xf>
    <xf numFmtId="0" fontId="90" fillId="0" borderId="0" xfId="0" applyFont="1" applyBorder="1" applyAlignment="1">
      <alignment vertical="top"/>
    </xf>
    <xf numFmtId="0" fontId="90" fillId="23" borderId="0" xfId="0" applyFont="1" applyFill="1" applyBorder="1" applyAlignment="1">
      <alignment vertical="top" wrapText="1"/>
    </xf>
    <xf numFmtId="0" fontId="53" fillId="13" borderId="44" xfId="0" applyFont="1" applyFill="1" applyBorder="1" applyAlignment="1">
      <alignment horizontal="center" vertical="top" wrapText="1"/>
    </xf>
    <xf numFmtId="0" fontId="53" fillId="13" borderId="0" xfId="0" applyFont="1" applyFill="1" applyBorder="1" applyAlignment="1">
      <alignment horizontal="right" vertical="top" wrapText="1"/>
    </xf>
    <xf numFmtId="0" fontId="53" fillId="13" borderId="0" xfId="0" applyFont="1" applyFill="1" applyBorder="1" applyAlignment="1">
      <alignment horizontal="center" vertical="top" wrapText="1"/>
    </xf>
    <xf numFmtId="0" fontId="53" fillId="13" borderId="0" xfId="0" applyFont="1" applyFill="1" applyBorder="1" applyAlignment="1">
      <alignment vertical="top" wrapText="1"/>
    </xf>
    <xf numFmtId="4" fontId="91" fillId="5" borderId="29" xfId="0" applyNumberFormat="1" applyFont="1" applyFill="1" applyBorder="1" applyAlignment="1">
      <alignment horizontal="center" vertical="top" wrapText="1"/>
    </xf>
    <xf numFmtId="4" fontId="91" fillId="14" borderId="39" xfId="0" applyNumberFormat="1" applyFont="1" applyFill="1" applyBorder="1" applyAlignment="1">
      <alignment vertical="top"/>
    </xf>
    <xf numFmtId="4" fontId="91" fillId="14" borderId="36" xfId="0" applyNumberFormat="1" applyFont="1" applyFill="1" applyBorder="1" applyAlignment="1">
      <alignment horizontal="right" vertical="top" wrapText="1"/>
    </xf>
    <xf numFmtId="4" fontId="91" fillId="14" borderId="36" xfId="0" applyNumberFormat="1" applyFont="1" applyFill="1" applyBorder="1" applyAlignment="1">
      <alignment vertical="top" wrapText="1"/>
    </xf>
    <xf numFmtId="4" fontId="91" fillId="14" borderId="36" xfId="0" applyNumberFormat="1" applyFont="1" applyFill="1" applyBorder="1" applyAlignment="1">
      <alignment horizontal="center" vertical="top" wrapText="1"/>
    </xf>
    <xf numFmtId="4" fontId="53" fillId="14" borderId="36" xfId="0" applyNumberFormat="1" applyFont="1" applyFill="1" applyBorder="1" applyAlignment="1">
      <alignment horizontal="center" vertical="top" wrapText="1"/>
    </xf>
    <xf numFmtId="4" fontId="91" fillId="5" borderId="29" xfId="0" applyNumberFormat="1" applyFont="1" applyFill="1" applyBorder="1" applyAlignment="1">
      <alignment horizontal="left" vertical="top" wrapText="1"/>
    </xf>
    <xf numFmtId="0" fontId="90" fillId="0" borderId="45" xfId="0" applyFont="1" applyBorder="1" applyAlignment="1">
      <alignment vertical="top"/>
    </xf>
    <xf numFmtId="0" fontId="90" fillId="23" borderId="29" xfId="0" applyFont="1" applyFill="1" applyBorder="1" applyAlignment="1">
      <alignment vertical="top" wrapText="1"/>
    </xf>
    <xf numFmtId="0" fontId="93" fillId="14" borderId="29" xfId="0" applyFont="1" applyFill="1" applyBorder="1" applyAlignment="1">
      <alignment vertical="top" wrapText="1"/>
    </xf>
    <xf numFmtId="4" fontId="93" fillId="14" borderId="29" xfId="0" applyNumberFormat="1" applyFont="1" applyFill="1" applyBorder="1" applyAlignment="1">
      <alignment horizontal="right" vertical="top" wrapText="1"/>
    </xf>
    <xf numFmtId="49" fontId="93" fillId="14" borderId="29" xfId="0" applyNumberFormat="1" applyFont="1" applyFill="1" applyBorder="1" applyAlignment="1">
      <alignment horizontal="center" vertical="top" wrapText="1"/>
    </xf>
    <xf numFmtId="4" fontId="93" fillId="14" borderId="29" xfId="0" applyNumberFormat="1" applyFont="1" applyFill="1" applyBorder="1" applyAlignment="1">
      <alignment horizontal="center" vertical="top" wrapText="1"/>
    </xf>
    <xf numFmtId="43" fontId="93" fillId="14" borderId="29" xfId="0" applyNumberFormat="1" applyFont="1" applyFill="1" applyBorder="1" applyAlignment="1">
      <alignment horizontal="center" vertical="top" wrapText="1"/>
    </xf>
    <xf numFmtId="43" fontId="93" fillId="14" borderId="29" xfId="0" applyNumberFormat="1" applyFont="1" applyFill="1" applyBorder="1" applyAlignment="1">
      <alignment vertical="top" wrapText="1"/>
    </xf>
    <xf numFmtId="4" fontId="54" fillId="14" borderId="29" xfId="0" applyNumberFormat="1" applyFont="1" applyFill="1" applyBorder="1" applyAlignment="1">
      <alignment horizontal="center" vertical="top" wrapText="1"/>
    </xf>
    <xf numFmtId="4" fontId="54" fillId="14" borderId="39" xfId="0" applyNumberFormat="1" applyFont="1" applyFill="1" applyBorder="1" applyAlignment="1">
      <alignment horizontal="center" vertical="top" wrapText="1"/>
    </xf>
    <xf numFmtId="4" fontId="93" fillId="5" borderId="29" xfId="0" applyNumberFormat="1" applyFont="1" applyFill="1" applyBorder="1" applyAlignment="1">
      <alignment horizontal="center" vertical="top" wrapText="1"/>
    </xf>
    <xf numFmtId="4" fontId="91" fillId="0" borderId="47" xfId="0" applyNumberFormat="1" applyFont="1" applyBorder="1" applyAlignment="1">
      <alignment horizontal="center" vertical="top" wrapText="1"/>
    </xf>
    <xf numFmtId="4" fontId="91" fillId="0" borderId="44" xfId="0" applyNumberFormat="1" applyFont="1" applyBorder="1" applyAlignment="1">
      <alignment horizontal="center" vertical="top" wrapText="1"/>
    </xf>
    <xf numFmtId="0" fontId="90" fillId="23" borderId="39" xfId="0" applyFont="1" applyFill="1" applyBorder="1" applyAlignment="1">
      <alignment vertical="top" wrapText="1"/>
    </xf>
    <xf numFmtId="0" fontId="95" fillId="0" borderId="29" xfId="0" applyFont="1" applyBorder="1" applyAlignment="1">
      <alignment horizontal="center" vertical="top" wrapText="1"/>
    </xf>
    <xf numFmtId="0" fontId="91" fillId="15" borderId="11" xfId="0" applyFont="1" applyFill="1" applyBorder="1" applyAlignment="1">
      <alignment vertical="top"/>
    </xf>
    <xf numFmtId="0" fontId="90" fillId="15" borderId="12" xfId="0" applyFont="1" applyFill="1" applyBorder="1" applyAlignment="1">
      <alignment horizontal="right" vertical="top"/>
    </xf>
    <xf numFmtId="0" fontId="90" fillId="15" borderId="12" xfId="0" applyFont="1" applyFill="1" applyBorder="1" applyAlignment="1">
      <alignment vertical="top"/>
    </xf>
    <xf numFmtId="0" fontId="90" fillId="15" borderId="12" xfId="0" applyFont="1" applyFill="1" applyBorder="1" applyAlignment="1">
      <alignment horizontal="center" vertical="top"/>
    </xf>
    <xf numFmtId="0" fontId="96" fillId="15" borderId="12" xfId="0" applyFont="1" applyFill="1" applyBorder="1" applyAlignment="1">
      <alignment horizontal="center" vertical="top"/>
    </xf>
    <xf numFmtId="0" fontId="90" fillId="5" borderId="29" xfId="0" applyFont="1" applyFill="1" applyBorder="1" applyAlignment="1">
      <alignment vertical="top"/>
    </xf>
    <xf numFmtId="3" fontId="97" fillId="0" borderId="0" xfId="0" applyNumberFormat="1" applyFont="1" applyBorder="1" applyAlignment="1">
      <alignment vertical="top" wrapText="1"/>
    </xf>
    <xf numFmtId="0" fontId="90" fillId="0" borderId="29" xfId="0" applyFont="1" applyFill="1" applyBorder="1" applyAlignment="1">
      <alignment vertical="top"/>
    </xf>
    <xf numFmtId="0" fontId="90" fillId="23" borderId="36" xfId="0" applyFont="1" applyFill="1" applyBorder="1" applyAlignment="1">
      <alignment vertical="top" wrapText="1"/>
    </xf>
    <xf numFmtId="0" fontId="98" fillId="0" borderId="29" xfId="0" applyFont="1" applyBorder="1" applyAlignment="1">
      <alignment vertical="top"/>
    </xf>
    <xf numFmtId="0" fontId="93" fillId="0" borderId="5" xfId="0" applyFont="1" applyFill="1" applyBorder="1" applyAlignment="1">
      <alignment vertical="top"/>
    </xf>
    <xf numFmtId="4" fontId="93" fillId="0" borderId="34" xfId="0" applyNumberFormat="1" applyFont="1" applyFill="1" applyBorder="1" applyAlignment="1">
      <alignment horizontal="center" vertical="top"/>
    </xf>
    <xf numFmtId="49" fontId="93" fillId="0" borderId="34" xfId="0" applyNumberFormat="1" applyFont="1" applyFill="1" applyBorder="1" applyAlignment="1">
      <alignment horizontal="center" vertical="top"/>
    </xf>
    <xf numFmtId="43" fontId="93" fillId="0" borderId="29" xfId="0" applyNumberFormat="1" applyFont="1" applyFill="1" applyBorder="1" applyAlignment="1">
      <alignment horizontal="center" vertical="top"/>
    </xf>
    <xf numFmtId="4" fontId="93" fillId="0" borderId="1" xfId="0" applyNumberFormat="1" applyFont="1" applyFill="1" applyBorder="1" applyAlignment="1">
      <alignment horizontal="center"/>
    </xf>
    <xf numFmtId="4" fontId="54" fillId="16" borderId="29" xfId="0" applyNumberFormat="1" applyFont="1" applyFill="1" applyBorder="1" applyAlignment="1">
      <alignment horizontal="center" vertical="top"/>
    </xf>
    <xf numFmtId="4" fontId="54" fillId="0" borderId="29" xfId="0" applyNumberFormat="1" applyFont="1" applyFill="1" applyBorder="1" applyAlignment="1">
      <alignment horizontal="center" vertical="top"/>
    </xf>
    <xf numFmtId="4" fontId="99" fillId="16" borderId="41" xfId="0" applyNumberFormat="1" applyFont="1" applyFill="1" applyBorder="1" applyAlignment="1">
      <alignment horizontal="center" vertical="top"/>
    </xf>
    <xf numFmtId="4" fontId="100" fillId="5" borderId="29" xfId="0" applyNumberFormat="1" applyFont="1" applyFill="1" applyBorder="1" applyAlignment="1">
      <alignment vertical="top"/>
    </xf>
    <xf numFmtId="0" fontId="90" fillId="0" borderId="0" xfId="0" applyFont="1" applyFill="1" applyBorder="1" applyAlignment="1">
      <alignment vertical="top"/>
    </xf>
    <xf numFmtId="0" fontId="98" fillId="5" borderId="29" xfId="0" applyFont="1" applyFill="1" applyBorder="1" applyAlignment="1">
      <alignment vertical="top"/>
    </xf>
    <xf numFmtId="0" fontId="98" fillId="18" borderId="29" xfId="0" applyFont="1" applyFill="1" applyBorder="1" applyAlignment="1">
      <alignment vertical="top"/>
    </xf>
    <xf numFmtId="0" fontId="93" fillId="0" borderId="59" xfId="0" applyFont="1" applyFill="1" applyBorder="1" applyAlignment="1">
      <alignment vertical="top" wrapText="1"/>
    </xf>
    <xf numFmtId="4" fontId="93" fillId="0" borderId="58" xfId="0" applyNumberFormat="1" applyFont="1" applyFill="1" applyBorder="1" applyAlignment="1">
      <alignment horizontal="center" vertical="top"/>
    </xf>
    <xf numFmtId="0" fontId="93" fillId="0" borderId="1" xfId="0" applyFont="1" applyFill="1" applyBorder="1" applyAlignment="1">
      <alignment vertical="top" wrapText="1"/>
    </xf>
    <xf numFmtId="4" fontId="93" fillId="0" borderId="1" xfId="0" applyNumberFormat="1" applyFont="1" applyFill="1" applyBorder="1" applyAlignment="1">
      <alignment horizontal="center" vertical="top"/>
    </xf>
    <xf numFmtId="49" fontId="93" fillId="0" borderId="46" xfId="0" applyNumberFormat="1" applyFont="1" applyFill="1" applyBorder="1" applyAlignment="1">
      <alignment horizontal="center" vertical="top"/>
    </xf>
    <xf numFmtId="4" fontId="93" fillId="0" borderId="0" xfId="0" applyNumberFormat="1" applyFont="1" applyFill="1" applyBorder="1" applyAlignment="1">
      <alignment horizontal="center" vertical="top"/>
    </xf>
    <xf numFmtId="43" fontId="93" fillId="0" borderId="38" xfId="0" applyNumberFormat="1" applyFont="1" applyFill="1" applyBorder="1" applyAlignment="1">
      <alignment horizontal="center" vertical="top"/>
    </xf>
    <xf numFmtId="4" fontId="54" fillId="16" borderId="38" xfId="0" applyNumberFormat="1" applyFont="1" applyFill="1" applyBorder="1" applyAlignment="1">
      <alignment horizontal="center" vertical="top"/>
    </xf>
    <xf numFmtId="4" fontId="54" fillId="0" borderId="38" xfId="0" applyNumberFormat="1" applyFont="1" applyFill="1" applyBorder="1" applyAlignment="1">
      <alignment horizontal="center" vertical="top"/>
    </xf>
    <xf numFmtId="4" fontId="99" fillId="16" borderId="44" xfId="0" applyNumberFormat="1" applyFont="1" applyFill="1" applyBorder="1" applyAlignment="1">
      <alignment horizontal="center" vertical="top"/>
    </xf>
    <xf numFmtId="4" fontId="100" fillId="5" borderId="28" xfId="0" applyNumberFormat="1" applyFont="1" applyFill="1" applyBorder="1" applyAlignment="1">
      <alignment vertical="top"/>
    </xf>
    <xf numFmtId="0" fontId="93" fillId="0" borderId="14" xfId="0" applyFont="1" applyFill="1" applyBorder="1" applyAlignment="1">
      <alignment vertical="top" wrapText="1"/>
    </xf>
    <xf numFmtId="0" fontId="93" fillId="0" borderId="0" xfId="0" applyFont="1" applyFill="1" applyBorder="1" applyAlignment="1">
      <alignment vertical="top" wrapText="1"/>
    </xf>
    <xf numFmtId="0" fontId="98" fillId="0" borderId="0" xfId="0" applyFont="1" applyBorder="1" applyAlignment="1">
      <alignment vertical="top"/>
    </xf>
    <xf numFmtId="0" fontId="101" fillId="13" borderId="48" xfId="0" applyFont="1" applyFill="1" applyBorder="1" applyAlignment="1">
      <alignment vertical="top" wrapText="1"/>
    </xf>
    <xf numFmtId="4" fontId="101" fillId="13" borderId="1" xfId="0" applyNumberFormat="1" applyFont="1" applyFill="1" applyBorder="1" applyAlignment="1">
      <alignment horizontal="center" vertical="top"/>
    </xf>
    <xf numFmtId="49" fontId="92" fillId="13" borderId="1" xfId="0" applyNumberFormat="1" applyFont="1" applyFill="1" applyBorder="1" applyAlignment="1">
      <alignment horizontal="center" vertical="top"/>
    </xf>
    <xf numFmtId="4" fontId="101" fillId="13" borderId="1" xfId="0" applyNumberFormat="1" applyFont="1" applyFill="1" applyBorder="1" applyAlignment="1">
      <alignment vertical="top"/>
    </xf>
    <xf numFmtId="43" fontId="101" fillId="13" borderId="1" xfId="0" applyNumberFormat="1" applyFont="1" applyFill="1" applyBorder="1" applyAlignment="1">
      <alignment horizontal="center" vertical="top"/>
    </xf>
    <xf numFmtId="43" fontId="101" fillId="13" borderId="22" xfId="0" applyNumberFormat="1" applyFont="1" applyFill="1" applyBorder="1" applyAlignment="1">
      <alignment vertical="top"/>
    </xf>
    <xf numFmtId="4" fontId="102" fillId="13" borderId="29" xfId="0" applyNumberFormat="1" applyFont="1" applyFill="1" applyBorder="1" applyAlignment="1">
      <alignment horizontal="center" vertical="top"/>
    </xf>
    <xf numFmtId="4" fontId="102" fillId="13" borderId="9" xfId="0" applyNumberFormat="1" applyFont="1" applyFill="1" applyBorder="1" applyAlignment="1">
      <alignment horizontal="center" vertical="top"/>
    </xf>
    <xf numFmtId="4" fontId="100" fillId="12" borderId="0" xfId="0" applyNumberFormat="1" applyFont="1" applyFill="1" applyBorder="1" applyAlignment="1">
      <alignment vertical="top"/>
    </xf>
    <xf numFmtId="4" fontId="90" fillId="0" borderId="29" xfId="0" applyNumberFormat="1" applyFont="1" applyFill="1" applyBorder="1" applyAlignment="1">
      <alignment vertical="top"/>
    </xf>
    <xf numFmtId="0" fontId="90" fillId="21" borderId="29" xfId="0" applyFont="1" applyFill="1" applyBorder="1" applyAlignment="1">
      <alignment vertical="top"/>
    </xf>
    <xf numFmtId="0" fontId="101" fillId="17" borderId="48" xfId="0" applyFont="1" applyFill="1" applyBorder="1" applyAlignment="1">
      <alignment vertical="top" wrapText="1"/>
    </xf>
    <xf numFmtId="4" fontId="101" fillId="17" borderId="16" xfId="0" applyNumberFormat="1" applyFont="1" applyFill="1" applyBorder="1" applyAlignment="1">
      <alignment horizontal="right" vertical="top"/>
    </xf>
    <xf numFmtId="49" fontId="92" fillId="17" borderId="16" xfId="0" applyNumberFormat="1" applyFont="1" applyFill="1" applyBorder="1" applyAlignment="1">
      <alignment horizontal="center" vertical="top"/>
    </xf>
    <xf numFmtId="4" fontId="101" fillId="17" borderId="16" xfId="0" applyNumberFormat="1" applyFont="1" applyFill="1" applyBorder="1" applyAlignment="1">
      <alignment horizontal="center" vertical="top"/>
    </xf>
    <xf numFmtId="4" fontId="101" fillId="17" borderId="16" xfId="0" applyNumberFormat="1" applyFont="1" applyFill="1" applyBorder="1" applyAlignment="1">
      <alignment vertical="top"/>
    </xf>
    <xf numFmtId="43" fontId="101" fillId="17" borderId="16" xfId="0" applyNumberFormat="1" applyFont="1" applyFill="1" applyBorder="1" applyAlignment="1">
      <alignment horizontal="center" vertical="top"/>
    </xf>
    <xf numFmtId="43" fontId="101" fillId="17" borderId="16" xfId="0" applyNumberFormat="1" applyFont="1" applyFill="1" applyBorder="1" applyAlignment="1">
      <alignment vertical="top"/>
    </xf>
    <xf numFmtId="4" fontId="102" fillId="17" borderId="16" xfId="0" applyNumberFormat="1" applyFont="1" applyFill="1" applyBorder="1" applyAlignment="1">
      <alignment horizontal="center" vertical="top"/>
    </xf>
    <xf numFmtId="4" fontId="102" fillId="17" borderId="9" xfId="0" applyNumberFormat="1" applyFont="1" applyFill="1" applyBorder="1" applyAlignment="1">
      <alignment horizontal="center" vertical="top"/>
    </xf>
    <xf numFmtId="4" fontId="93" fillId="0" borderId="5" xfId="0" applyNumberFormat="1" applyFont="1" applyFill="1" applyBorder="1" applyAlignment="1">
      <alignment horizontal="center" vertical="top"/>
    </xf>
    <xf numFmtId="0" fontId="93" fillId="0" borderId="5" xfId="0" applyFont="1" applyFill="1" applyBorder="1" applyAlignment="1">
      <alignment horizontal="center" vertical="top"/>
    </xf>
    <xf numFmtId="0" fontId="93" fillId="0" borderId="59" xfId="0" applyFont="1" applyFill="1" applyBorder="1" applyAlignment="1">
      <alignment horizontal="center" vertical="top"/>
    </xf>
    <xf numFmtId="0" fontId="93" fillId="0" borderId="59" xfId="0" applyFont="1" applyFill="1" applyBorder="1" applyAlignment="1">
      <alignment horizontal="center" vertical="top" wrapText="1"/>
    </xf>
    <xf numFmtId="0" fontId="93" fillId="0" borderId="1" xfId="0" applyFont="1" applyFill="1" applyBorder="1" applyAlignment="1">
      <alignment horizontal="center" vertical="top" wrapText="1"/>
    </xf>
    <xf numFmtId="0" fontId="90" fillId="11" borderId="0" xfId="0" applyFont="1" applyFill="1" applyBorder="1" applyAlignment="1">
      <alignment vertical="top"/>
    </xf>
    <xf numFmtId="0" fontId="90" fillId="11" borderId="29" xfId="0" applyFont="1" applyFill="1" applyBorder="1" applyAlignment="1">
      <alignment vertical="top"/>
    </xf>
    <xf numFmtId="0" fontId="98" fillId="11" borderId="29" xfId="0" applyFont="1" applyFill="1" applyBorder="1" applyAlignment="1">
      <alignment vertical="top"/>
    </xf>
    <xf numFmtId="4" fontId="101" fillId="13" borderId="9" xfId="0" applyNumberFormat="1" applyFont="1" applyFill="1" applyBorder="1" applyAlignment="1">
      <alignment horizontal="center" vertical="top"/>
    </xf>
    <xf numFmtId="49" fontId="92" fillId="13" borderId="9" xfId="0" applyNumberFormat="1" applyFont="1" applyFill="1" applyBorder="1" applyAlignment="1">
      <alignment horizontal="center" vertical="top"/>
    </xf>
    <xf numFmtId="43" fontId="101" fillId="13" borderId="16" xfId="0" applyNumberFormat="1" applyFont="1" applyFill="1" applyBorder="1" applyAlignment="1">
      <alignment horizontal="center" vertical="top"/>
    </xf>
    <xf numFmtId="4" fontId="102" fillId="13" borderId="1" xfId="0" applyNumberFormat="1" applyFont="1" applyFill="1" applyBorder="1" applyAlignment="1">
      <alignment horizontal="center" vertical="top"/>
    </xf>
    <xf numFmtId="4" fontId="102" fillId="13" borderId="22" xfId="0" applyNumberFormat="1" applyFont="1" applyFill="1" applyBorder="1" applyAlignment="1">
      <alignment horizontal="center" vertical="top"/>
    </xf>
    <xf numFmtId="0" fontId="90" fillId="0" borderId="29" xfId="0" applyFont="1" applyBorder="1" applyAlignment="1">
      <alignment vertical="top"/>
    </xf>
    <xf numFmtId="0" fontId="103" fillId="0" borderId="29" xfId="0" applyFont="1" applyBorder="1" applyAlignment="1">
      <alignment vertical="top"/>
    </xf>
    <xf numFmtId="0" fontId="104" fillId="0" borderId="0" xfId="0" applyFont="1" applyBorder="1" applyAlignment="1">
      <alignment vertical="top"/>
    </xf>
    <xf numFmtId="0" fontId="101" fillId="11" borderId="48" xfId="0" applyFont="1" applyFill="1" applyBorder="1" applyAlignment="1">
      <alignment vertical="top" wrapText="1"/>
    </xf>
    <xf numFmtId="4" fontId="101" fillId="11" borderId="9" xfId="0" applyNumberFormat="1" applyFont="1" applyFill="1" applyBorder="1" applyAlignment="1">
      <alignment horizontal="center" vertical="top"/>
    </xf>
    <xf numFmtId="49" fontId="92" fillId="11" borderId="9" xfId="0" applyNumberFormat="1" applyFont="1" applyFill="1" applyBorder="1" applyAlignment="1">
      <alignment horizontal="center" vertical="top"/>
    </xf>
    <xf numFmtId="43" fontId="101" fillId="11" borderId="16" xfId="0" applyNumberFormat="1" applyFont="1" applyFill="1" applyBorder="1" applyAlignment="1">
      <alignment horizontal="center" vertical="top"/>
    </xf>
    <xf numFmtId="4" fontId="102" fillId="11" borderId="1" xfId="0" applyNumberFormat="1" applyFont="1" applyFill="1" applyBorder="1" applyAlignment="1">
      <alignment horizontal="center" vertical="top"/>
    </xf>
    <xf numFmtId="4" fontId="102" fillId="11" borderId="22" xfId="0" applyNumberFormat="1" applyFont="1" applyFill="1" applyBorder="1" applyAlignment="1">
      <alignment horizontal="center" vertical="top"/>
    </xf>
    <xf numFmtId="3" fontId="97" fillId="0" borderId="0" xfId="0" applyNumberFormat="1" applyFont="1" applyBorder="1" applyAlignment="1">
      <alignment vertical="top"/>
    </xf>
    <xf numFmtId="0" fontId="91" fillId="15" borderId="1" xfId="0" applyFont="1" applyFill="1" applyBorder="1" applyAlignment="1">
      <alignment vertical="top"/>
    </xf>
    <xf numFmtId="0" fontId="90" fillId="15" borderId="48" xfId="0" applyFont="1" applyFill="1" applyBorder="1" applyAlignment="1">
      <alignment horizontal="center" vertical="top"/>
    </xf>
    <xf numFmtId="0" fontId="90" fillId="15" borderId="9" xfId="0" applyFont="1" applyFill="1" applyBorder="1" applyAlignment="1">
      <alignment horizontal="center" vertical="top"/>
    </xf>
    <xf numFmtId="0" fontId="90" fillId="15" borderId="21" xfId="0" applyFont="1" applyFill="1" applyBorder="1" applyAlignment="1">
      <alignment horizontal="center" vertical="top"/>
    </xf>
    <xf numFmtId="0" fontId="96" fillId="15" borderId="1" xfId="0" applyFont="1" applyFill="1" applyBorder="1" applyAlignment="1">
      <alignment horizontal="center" vertical="top"/>
    </xf>
    <xf numFmtId="0" fontId="96" fillId="15" borderId="22" xfId="0" applyFont="1" applyFill="1" applyBorder="1" applyAlignment="1">
      <alignment horizontal="center" vertical="top"/>
    </xf>
    <xf numFmtId="4" fontId="105" fillId="5" borderId="29" xfId="0" applyNumberFormat="1" applyFont="1" applyFill="1" applyBorder="1" applyAlignment="1">
      <alignment vertical="top" wrapText="1"/>
    </xf>
    <xf numFmtId="0" fontId="105" fillId="0" borderId="0" xfId="0" applyFont="1" applyBorder="1" applyAlignment="1">
      <alignment vertical="top" wrapText="1"/>
    </xf>
    <xf numFmtId="0" fontId="105" fillId="0" borderId="29" xfId="0" applyFont="1" applyFill="1" applyBorder="1" applyAlignment="1">
      <alignment vertical="top" wrapText="1"/>
    </xf>
    <xf numFmtId="0" fontId="105" fillId="23" borderId="36" xfId="0" applyFont="1" applyFill="1" applyBorder="1" applyAlignment="1">
      <alignment vertical="top" wrapText="1"/>
    </xf>
    <xf numFmtId="0" fontId="107" fillId="0" borderId="29" xfId="0" applyFont="1" applyBorder="1" applyAlignment="1">
      <alignment vertical="top" wrapText="1"/>
    </xf>
    <xf numFmtId="0" fontId="93" fillId="0" borderId="5" xfId="0" applyFont="1" applyFill="1" applyBorder="1" applyAlignment="1">
      <alignment vertical="top" wrapText="1"/>
    </xf>
    <xf numFmtId="0" fontId="93" fillId="0" borderId="5" xfId="0" applyFont="1" applyFill="1" applyBorder="1" applyAlignment="1">
      <alignment horizontal="center" vertical="top" wrapText="1"/>
    </xf>
    <xf numFmtId="4" fontId="99" fillId="5" borderId="29" xfId="0" applyNumberFormat="1" applyFont="1" applyFill="1" applyBorder="1" applyAlignment="1">
      <alignment vertical="top"/>
    </xf>
    <xf numFmtId="0" fontId="96" fillId="0" borderId="0" xfId="0" applyFont="1" applyBorder="1" applyAlignment="1">
      <alignment vertical="top"/>
    </xf>
    <xf numFmtId="0" fontId="96" fillId="0" borderId="29" xfId="0" applyFont="1" applyFill="1" applyBorder="1" applyAlignment="1">
      <alignment vertical="top"/>
    </xf>
    <xf numFmtId="0" fontId="96" fillId="23" borderId="36" xfId="0" applyFont="1" applyFill="1" applyBorder="1" applyAlignment="1">
      <alignment vertical="top" wrapText="1"/>
    </xf>
    <xf numFmtId="0" fontId="96" fillId="0" borderId="29" xfId="0" applyFont="1" applyBorder="1" applyAlignment="1">
      <alignment vertical="top"/>
    </xf>
    <xf numFmtId="0" fontId="108" fillId="0" borderId="0" xfId="0" applyFont="1" applyBorder="1" applyAlignment="1">
      <alignment vertical="top"/>
    </xf>
    <xf numFmtId="0" fontId="109" fillId="0" borderId="29" xfId="0" applyFont="1" applyFill="1" applyBorder="1" applyAlignment="1">
      <alignment vertical="top"/>
    </xf>
    <xf numFmtId="0" fontId="109" fillId="0" borderId="29" xfId="0" applyFont="1" applyBorder="1" applyAlignment="1">
      <alignment vertical="top"/>
    </xf>
    <xf numFmtId="0" fontId="109" fillId="0" borderId="0" xfId="0" applyFont="1" applyBorder="1" applyAlignment="1">
      <alignment vertical="top"/>
    </xf>
    <xf numFmtId="0" fontId="114" fillId="0" borderId="0" xfId="26" applyFont="1" applyBorder="1" applyAlignment="1">
      <alignment vertical="top"/>
      <protection/>
    </xf>
    <xf numFmtId="4" fontId="115" fillId="5" borderId="29" xfId="26" applyNumberFormat="1" applyFont="1" applyFill="1" applyBorder="1" applyAlignment="1">
      <alignment vertical="top"/>
      <protection/>
    </xf>
    <xf numFmtId="0" fontId="116" fillId="0" borderId="0" xfId="26" applyFont="1" applyFill="1" applyBorder="1" applyAlignment="1">
      <alignment vertical="top"/>
      <protection/>
    </xf>
    <xf numFmtId="0" fontId="101" fillId="5" borderId="29" xfId="0" applyFont="1" applyFill="1" applyBorder="1" applyAlignment="1">
      <alignment vertical="top" wrapText="1"/>
    </xf>
    <xf numFmtId="0" fontId="104" fillId="23" borderId="36" xfId="0" applyFont="1" applyFill="1" applyBorder="1" applyAlignment="1">
      <alignment vertical="top"/>
    </xf>
    <xf numFmtId="0" fontId="103" fillId="5" borderId="29" xfId="0" applyFont="1" applyFill="1" applyBorder="1" applyAlignment="1">
      <alignment vertical="top"/>
    </xf>
    <xf numFmtId="0" fontId="103" fillId="18" borderId="29" xfId="0" applyFont="1" applyFill="1" applyBorder="1" applyAlignment="1">
      <alignment vertical="top"/>
    </xf>
    <xf numFmtId="0" fontId="104" fillId="0" borderId="0" xfId="0" applyFont="1" applyFill="1" applyBorder="1" applyAlignment="1">
      <alignment vertical="top"/>
    </xf>
    <xf numFmtId="0" fontId="101" fillId="13" borderId="1" xfId="0" applyFont="1" applyFill="1" applyBorder="1" applyAlignment="1">
      <alignment horizontal="center" vertical="top" wrapText="1"/>
    </xf>
    <xf numFmtId="0" fontId="104" fillId="0" borderId="29" xfId="0" applyFont="1" applyFill="1" applyBorder="1" applyAlignment="1">
      <alignment vertical="top"/>
    </xf>
    <xf numFmtId="0" fontId="104" fillId="23" borderId="36" xfId="0" applyFont="1" applyFill="1" applyBorder="1" applyAlignment="1">
      <alignment vertical="top" wrapText="1"/>
    </xf>
    <xf numFmtId="0" fontId="90" fillId="5" borderId="29" xfId="0" applyFont="1" applyFill="1" applyBorder="1" applyAlignment="1">
      <alignment vertical="top" wrapText="1"/>
    </xf>
    <xf numFmtId="0" fontId="90" fillId="5" borderId="28" xfId="0" applyFont="1" applyFill="1" applyBorder="1" applyAlignment="1">
      <alignment vertical="top"/>
    </xf>
    <xf numFmtId="0" fontId="90" fillId="0" borderId="28" xfId="0" applyFont="1" applyBorder="1" applyAlignment="1">
      <alignment vertical="top" wrapText="1"/>
    </xf>
    <xf numFmtId="0" fontId="90" fillId="23" borderId="46" xfId="0" applyFont="1" applyFill="1" applyBorder="1" applyAlignment="1">
      <alignment vertical="top"/>
    </xf>
    <xf numFmtId="0" fontId="90" fillId="5" borderId="46" xfId="0" applyFont="1" applyFill="1" applyBorder="1" applyAlignment="1">
      <alignment vertical="top"/>
    </xf>
    <xf numFmtId="0" fontId="90" fillId="18" borderId="58" xfId="0" applyFont="1" applyFill="1" applyBorder="1" applyAlignment="1">
      <alignment vertical="top"/>
    </xf>
    <xf numFmtId="0" fontId="90" fillId="18" borderId="29" xfId="0" applyFont="1" applyFill="1" applyBorder="1" applyAlignment="1">
      <alignment vertical="top"/>
    </xf>
    <xf numFmtId="0" fontId="93" fillId="0" borderId="2" xfId="0" applyFont="1" applyFill="1" applyBorder="1" applyAlignment="1">
      <alignment horizontal="center" vertical="top" wrapText="1"/>
    </xf>
    <xf numFmtId="0" fontId="90" fillId="0" borderId="28" xfId="0" applyFont="1" applyFill="1" applyBorder="1" applyAlignment="1">
      <alignment vertical="top"/>
    </xf>
    <xf numFmtId="0" fontId="116" fillId="0" borderId="53" xfId="26" applyFont="1" applyFill="1" applyBorder="1" applyAlignment="1">
      <alignment vertical="top"/>
      <protection/>
    </xf>
    <xf numFmtId="0" fontId="90" fillId="23" borderId="28" xfId="0" applyFont="1" applyFill="1" applyBorder="1" applyAlignment="1">
      <alignment vertical="top" wrapText="1"/>
    </xf>
    <xf numFmtId="0" fontId="90" fillId="0" borderId="46" xfId="0" applyFont="1" applyBorder="1" applyAlignment="1">
      <alignment vertical="top"/>
    </xf>
    <xf numFmtId="0" fontId="90" fillId="0" borderId="58" xfId="0" applyFont="1" applyBorder="1" applyAlignment="1">
      <alignment vertical="top"/>
    </xf>
    <xf numFmtId="0" fontId="90" fillId="0" borderId="46" xfId="0" applyFont="1" applyFill="1" applyBorder="1" applyAlignment="1">
      <alignment vertical="top"/>
    </xf>
    <xf numFmtId="0" fontId="116" fillId="5" borderId="29" xfId="26" applyFont="1" applyFill="1" applyBorder="1" applyAlignment="1">
      <alignment vertical="top"/>
      <protection/>
    </xf>
    <xf numFmtId="0" fontId="116" fillId="0" borderId="53" xfId="26" applyFont="1" applyFill="1" applyBorder="1" applyAlignment="1">
      <alignment vertical="top" wrapText="1"/>
      <protection/>
    </xf>
    <xf numFmtId="0" fontId="96" fillId="18" borderId="29" xfId="0" applyFont="1" applyFill="1" applyBorder="1" applyAlignment="1">
      <alignment vertical="top"/>
    </xf>
    <xf numFmtId="0" fontId="104" fillId="5" borderId="0" xfId="0" applyFont="1" applyFill="1" applyBorder="1" applyAlignment="1">
      <alignment vertical="top"/>
    </xf>
    <xf numFmtId="0" fontId="116" fillId="0" borderId="28" xfId="26" applyFont="1" applyFill="1" applyBorder="1" applyAlignment="1">
      <alignment vertical="top"/>
      <protection/>
    </xf>
    <xf numFmtId="0" fontId="101" fillId="23" borderId="0" xfId="0" applyFont="1" applyFill="1" applyBorder="1" applyAlignment="1">
      <alignment vertical="top" wrapText="1"/>
    </xf>
    <xf numFmtId="0" fontId="113" fillId="0" borderId="29" xfId="0" applyFont="1" applyFill="1" applyBorder="1" applyAlignment="1">
      <alignment vertical="top" wrapText="1"/>
    </xf>
    <xf numFmtId="0" fontId="101" fillId="0" borderId="36" xfId="0" applyFont="1" applyFill="1" applyBorder="1" applyAlignment="1">
      <alignment vertical="top" wrapText="1"/>
    </xf>
    <xf numFmtId="0" fontId="101" fillId="0" borderId="49" xfId="0" applyFont="1" applyFill="1" applyBorder="1" applyAlignment="1">
      <alignment vertical="top" wrapText="1"/>
    </xf>
    <xf numFmtId="0" fontId="101" fillId="11" borderId="1" xfId="0" applyFont="1" applyFill="1" applyBorder="1" applyAlignment="1">
      <alignment vertical="top" wrapText="1"/>
    </xf>
    <xf numFmtId="4" fontId="101" fillId="11" borderId="1" xfId="0" applyNumberFormat="1" applyFont="1" applyFill="1" applyBorder="1" applyAlignment="1">
      <alignment horizontal="right" vertical="top"/>
    </xf>
    <xf numFmtId="49" fontId="92" fillId="11" borderId="1" xfId="0" applyNumberFormat="1" applyFont="1" applyFill="1" applyBorder="1" applyAlignment="1">
      <alignment horizontal="center" vertical="top"/>
    </xf>
    <xf numFmtId="4" fontId="101" fillId="11" borderId="1" xfId="0" applyNumberFormat="1" applyFont="1" applyFill="1" applyBorder="1" applyAlignment="1">
      <alignment horizontal="center" vertical="top"/>
    </xf>
    <xf numFmtId="4" fontId="101" fillId="11" borderId="1" xfId="0" applyNumberFormat="1" applyFont="1" applyFill="1" applyBorder="1" applyAlignment="1">
      <alignment vertical="top"/>
    </xf>
    <xf numFmtId="43" fontId="101" fillId="11" borderId="1" xfId="0" applyNumberFormat="1" applyFont="1" applyFill="1" applyBorder="1" applyAlignment="1">
      <alignment horizontal="center" vertical="top"/>
    </xf>
    <xf numFmtId="43" fontId="101" fillId="11" borderId="1" xfId="0" applyNumberFormat="1" applyFont="1" applyFill="1" applyBorder="1" applyAlignment="1">
      <alignment vertical="top"/>
    </xf>
    <xf numFmtId="4" fontId="102" fillId="11" borderId="9" xfId="0" applyNumberFormat="1" applyFont="1" applyFill="1" applyBorder="1" applyAlignment="1">
      <alignment horizontal="center" vertical="top"/>
    </xf>
    <xf numFmtId="0" fontId="92" fillId="5" borderId="36" xfId="0" applyFont="1" applyFill="1" applyBorder="1" applyAlignment="1">
      <alignment vertical="top" wrapText="1"/>
    </xf>
    <xf numFmtId="0" fontId="90" fillId="23" borderId="28" xfId="0" applyFont="1" applyFill="1" applyBorder="1" applyAlignment="1">
      <alignment vertical="top"/>
    </xf>
    <xf numFmtId="0" fontId="90" fillId="18" borderId="38" xfId="0" applyFont="1" applyFill="1" applyBorder="1" applyAlignment="1">
      <alignment vertical="top"/>
    </xf>
    <xf numFmtId="0" fontId="90" fillId="5" borderId="38" xfId="0" applyFont="1" applyFill="1" applyBorder="1" applyAlignment="1">
      <alignment vertical="top"/>
    </xf>
    <xf numFmtId="0" fontId="90" fillId="5" borderId="45" xfId="0" applyFont="1" applyFill="1" applyBorder="1" applyAlignment="1">
      <alignment vertical="top"/>
    </xf>
    <xf numFmtId="0" fontId="90" fillId="5" borderId="36" xfId="0" applyFont="1" applyFill="1" applyBorder="1" applyAlignment="1">
      <alignment vertical="top"/>
    </xf>
    <xf numFmtId="0" fontId="91" fillId="24" borderId="14" xfId="0" applyFont="1" applyFill="1" applyBorder="1" applyAlignment="1">
      <alignment vertical="top" wrapText="1"/>
    </xf>
    <xf numFmtId="0" fontId="91" fillId="24" borderId="14" xfId="0" applyFont="1" applyFill="1" applyBorder="1" applyAlignment="1">
      <alignment horizontal="center" vertical="top" wrapText="1"/>
    </xf>
    <xf numFmtId="4" fontId="91" fillId="24" borderId="14" xfId="0" applyNumberFormat="1" applyFont="1" applyFill="1" applyBorder="1" applyAlignment="1">
      <alignment horizontal="center" vertical="top" wrapText="1"/>
    </xf>
    <xf numFmtId="0" fontId="91" fillId="24" borderId="5" xfId="0" applyFont="1" applyFill="1" applyBorder="1" applyAlignment="1">
      <alignment horizontal="center" vertical="top" wrapText="1"/>
    </xf>
    <xf numFmtId="0" fontId="91" fillId="24" borderId="0" xfId="0" applyFont="1" applyFill="1" applyBorder="1" applyAlignment="1">
      <alignment horizontal="center" vertical="top" wrapText="1"/>
    </xf>
    <xf numFmtId="0" fontId="97" fillId="24" borderId="29" xfId="0" applyFont="1" applyFill="1" applyBorder="1" applyAlignment="1">
      <alignment vertical="top"/>
    </xf>
    <xf numFmtId="3" fontId="97" fillId="24" borderId="0" xfId="0" applyNumberFormat="1" applyFont="1" applyFill="1" applyBorder="1" applyAlignment="1">
      <alignment vertical="top"/>
    </xf>
    <xf numFmtId="0" fontId="81" fillId="24" borderId="28" xfId="26" applyFont="1" applyFill="1" applyBorder="1" applyAlignment="1">
      <alignment vertical="top"/>
      <protection/>
    </xf>
    <xf numFmtId="0" fontId="101" fillId="24" borderId="0" xfId="0" applyFont="1" applyFill="1" applyBorder="1" applyAlignment="1">
      <alignment vertical="top" wrapText="1"/>
    </xf>
    <xf numFmtId="0" fontId="113" fillId="24" borderId="28" xfId="0" applyFont="1" applyFill="1" applyBorder="1" applyAlignment="1">
      <alignment vertical="top" wrapText="1"/>
    </xf>
    <xf numFmtId="0" fontId="113" fillId="24" borderId="29" xfId="0" applyFont="1" applyFill="1" applyBorder="1" applyAlignment="1">
      <alignment vertical="top" wrapText="1"/>
    </xf>
    <xf numFmtId="0" fontId="113" fillId="24" borderId="38" xfId="0" applyFont="1" applyFill="1" applyBorder="1" applyAlignment="1">
      <alignment vertical="top" wrapText="1"/>
    </xf>
    <xf numFmtId="0" fontId="113" fillId="24" borderId="45" xfId="0" applyFont="1" applyFill="1" applyBorder="1" applyAlignment="1">
      <alignment vertical="top" wrapText="1"/>
    </xf>
    <xf numFmtId="0" fontId="101" fillId="24" borderId="36" xfId="0" applyFont="1" applyFill="1" applyBorder="1" applyAlignment="1">
      <alignment vertical="top" wrapText="1"/>
    </xf>
    <xf numFmtId="0" fontId="111" fillId="15" borderId="12" xfId="0" applyFont="1" applyFill="1" applyBorder="1" applyAlignment="1">
      <alignment horizontal="center" vertical="top"/>
    </xf>
    <xf numFmtId="4" fontId="111" fillId="15" borderId="12" xfId="0" applyNumberFormat="1" applyFont="1" applyFill="1" applyBorder="1" applyAlignment="1">
      <alignment horizontal="center" vertical="top"/>
    </xf>
    <xf numFmtId="0" fontId="101" fillId="0" borderId="29" xfId="0" applyFont="1" applyFill="1" applyBorder="1" applyAlignment="1">
      <alignment vertical="top" wrapText="1"/>
    </xf>
    <xf numFmtId="0" fontId="90" fillId="23" borderId="0" xfId="0" applyFont="1" applyFill="1" applyBorder="1" applyAlignment="1">
      <alignment vertical="top"/>
    </xf>
    <xf numFmtId="43" fontId="101" fillId="17" borderId="36" xfId="0" applyNumberFormat="1" applyFont="1" applyFill="1" applyBorder="1" applyAlignment="1">
      <alignment vertical="top" wrapText="1"/>
    </xf>
    <xf numFmtId="4" fontId="102" fillId="17" borderId="36" xfId="0" applyNumberFormat="1" applyFont="1" applyFill="1" applyBorder="1" applyAlignment="1">
      <alignment horizontal="center" vertical="top" wrapText="1"/>
    </xf>
    <xf numFmtId="4" fontId="112" fillId="17" borderId="36" xfId="0" applyNumberFormat="1" applyFont="1" applyFill="1" applyBorder="1" applyAlignment="1">
      <alignment horizontal="center" vertical="top" wrapText="1"/>
    </xf>
    <xf numFmtId="4" fontId="100" fillId="5" borderId="29" xfId="0" applyNumberFormat="1" applyFont="1" applyFill="1" applyBorder="1" applyAlignment="1">
      <alignment vertical="top" wrapText="1"/>
    </xf>
    <xf numFmtId="4" fontId="102" fillId="17" borderId="36" xfId="0" applyNumberFormat="1" applyFont="1" applyFill="1" applyBorder="1" applyAlignment="1">
      <alignment horizontal="center" vertical="top"/>
    </xf>
    <xf numFmtId="4" fontId="112" fillId="17" borderId="36" xfId="0" applyNumberFormat="1" applyFont="1" applyFill="1" applyBorder="1" applyAlignment="1">
      <alignment horizontal="center" vertical="top"/>
    </xf>
    <xf numFmtId="0" fontId="92" fillId="5" borderId="36" xfId="0" applyFont="1" applyFill="1" applyBorder="1" applyAlignment="1">
      <alignment vertical="top"/>
    </xf>
    <xf numFmtId="0" fontId="1" fillId="0" borderId="29" xfId="27" applyFont="1" applyFill="1" applyBorder="1" applyAlignment="1">
      <alignment vertical="top"/>
      <protection/>
    </xf>
    <xf numFmtId="0" fontId="113" fillId="19" borderId="29" xfId="0" applyFont="1" applyFill="1" applyBorder="1" applyAlignment="1">
      <alignment vertical="top" wrapText="1"/>
    </xf>
    <xf numFmtId="0" fontId="101" fillId="19" borderId="36" xfId="0" applyFont="1" applyFill="1" applyBorder="1" applyAlignment="1">
      <alignment vertical="top" wrapText="1"/>
    </xf>
    <xf numFmtId="0" fontId="101" fillId="19" borderId="49" xfId="0" applyFont="1" applyFill="1" applyBorder="1" applyAlignment="1">
      <alignment vertical="top" wrapText="1"/>
    </xf>
    <xf numFmtId="0" fontId="101" fillId="13" borderId="1" xfId="0" applyFont="1" applyFill="1" applyBorder="1" applyAlignment="1">
      <alignment vertical="top" wrapText="1"/>
    </xf>
    <xf numFmtId="0" fontId="69" fillId="13" borderId="1" xfId="27" applyFont="1" applyFill="1" applyBorder="1" applyAlignment="1">
      <alignment vertical="top" wrapText="1"/>
      <protection/>
    </xf>
    <xf numFmtId="4" fontId="117" fillId="13" borderId="1" xfId="26" applyNumberFormat="1" applyFont="1" applyFill="1" applyBorder="1" applyAlignment="1">
      <alignment horizontal="center" vertical="top"/>
      <protection/>
    </xf>
    <xf numFmtId="0" fontId="90" fillId="0" borderId="39" xfId="0" applyFont="1" applyBorder="1" applyAlignment="1">
      <alignment horizontal="center" vertical="top"/>
    </xf>
    <xf numFmtId="4" fontId="117" fillId="11" borderId="1" xfId="26" applyNumberFormat="1" applyFont="1" applyFill="1" applyBorder="1" applyAlignment="1">
      <alignment horizontal="center" vertical="top"/>
      <protection/>
    </xf>
    <xf numFmtId="4" fontId="77" fillId="12" borderId="1" xfId="27" applyNumberFormat="1" applyFont="1" applyFill="1" applyBorder="1" applyAlignment="1">
      <alignment vertical="top"/>
      <protection/>
    </xf>
    <xf numFmtId="0" fontId="64" fillId="5" borderId="29" xfId="27" applyFont="1" applyFill="1" applyBorder="1" applyAlignment="1">
      <alignment vertical="top" wrapText="1"/>
      <protection/>
    </xf>
    <xf numFmtId="0" fontId="101" fillId="17" borderId="50" xfId="0" applyFont="1" applyFill="1" applyBorder="1" applyAlignment="1">
      <alignment vertical="top"/>
    </xf>
    <xf numFmtId="4" fontId="101" fillId="17" borderId="51" xfId="0" applyNumberFormat="1" applyFont="1" applyFill="1" applyBorder="1" applyAlignment="1">
      <alignment horizontal="right" vertical="top"/>
    </xf>
    <xf numFmtId="49" fontId="92" fillId="17" borderId="51" xfId="0" applyNumberFormat="1" applyFont="1" applyFill="1" applyBorder="1" applyAlignment="1">
      <alignment horizontal="center" vertical="top"/>
    </xf>
    <xf numFmtId="4" fontId="101" fillId="17" borderId="51" xfId="0" applyNumberFormat="1" applyFont="1" applyFill="1" applyBorder="1" applyAlignment="1">
      <alignment horizontal="center" vertical="top"/>
    </xf>
    <xf numFmtId="4" fontId="101" fillId="17" borderId="51" xfId="0" applyNumberFormat="1" applyFont="1" applyFill="1" applyBorder="1" applyAlignment="1">
      <alignment vertical="top"/>
    </xf>
    <xf numFmtId="43" fontId="101" fillId="17" borderId="51" xfId="0" applyNumberFormat="1" applyFont="1" applyFill="1" applyBorder="1" applyAlignment="1">
      <alignment horizontal="center" vertical="top"/>
    </xf>
    <xf numFmtId="43" fontId="101" fillId="17" borderId="51" xfId="0" applyNumberFormat="1" applyFont="1" applyFill="1" applyBorder="1" applyAlignment="1">
      <alignment vertical="top"/>
    </xf>
    <xf numFmtId="4" fontId="102" fillId="17" borderId="51" xfId="0" applyNumberFormat="1" applyFont="1" applyFill="1" applyBorder="1" applyAlignment="1">
      <alignment horizontal="center" vertical="top"/>
    </xf>
    <xf numFmtId="4" fontId="99" fillId="17" borderId="51" xfId="0" applyNumberFormat="1" applyFont="1" applyFill="1" applyBorder="1" applyAlignment="1">
      <alignment horizontal="center" vertical="top"/>
    </xf>
    <xf numFmtId="0" fontId="90" fillId="5" borderId="34" xfId="0" applyFont="1" applyFill="1" applyBorder="1" applyAlignment="1">
      <alignment vertical="top" wrapText="1"/>
    </xf>
    <xf numFmtId="0" fontId="101" fillId="19" borderId="29" xfId="0" applyFont="1" applyFill="1" applyBorder="1" applyAlignment="1">
      <alignment vertical="top" wrapText="1"/>
    </xf>
    <xf numFmtId="0" fontId="90" fillId="0" borderId="39" xfId="0" applyFont="1" applyBorder="1" applyAlignment="1">
      <alignment vertical="top"/>
    </xf>
    <xf numFmtId="4" fontId="93" fillId="5" borderId="29" xfId="0" applyNumberFormat="1" applyFont="1" applyFill="1" applyBorder="1" applyAlignment="1">
      <alignment vertical="top"/>
    </xf>
    <xf numFmtId="49" fontId="93" fillId="5" borderId="29" xfId="0" applyNumberFormat="1" applyFont="1" applyFill="1" applyBorder="1" applyAlignment="1">
      <alignment horizontal="center" vertical="top" wrapText="1"/>
    </xf>
    <xf numFmtId="4" fontId="93" fillId="5" borderId="29" xfId="0" applyNumberFormat="1" applyFont="1" applyFill="1" applyBorder="1" applyAlignment="1">
      <alignment horizontal="center" vertical="top"/>
    </xf>
    <xf numFmtId="4" fontId="93" fillId="5" borderId="9" xfId="0" applyNumberFormat="1" applyFont="1" applyFill="1" applyBorder="1" applyAlignment="1">
      <alignment vertical="top"/>
    </xf>
    <xf numFmtId="43" fontId="93" fillId="5" borderId="29" xfId="0" applyNumberFormat="1" applyFont="1" applyFill="1" applyBorder="1" applyAlignment="1">
      <alignment horizontal="center" vertical="top"/>
    </xf>
    <xf numFmtId="43" fontId="93" fillId="5" borderId="39" xfId="0" applyNumberFormat="1" applyFont="1" applyFill="1" applyBorder="1" applyAlignment="1">
      <alignment vertical="top"/>
    </xf>
    <xf numFmtId="4" fontId="93" fillId="5" borderId="52" xfId="0" applyNumberFormat="1" applyFont="1" applyFill="1" applyBorder="1" applyAlignment="1">
      <alignment horizontal="center" vertical="top"/>
    </xf>
    <xf numFmtId="4" fontId="100" fillId="5" borderId="36" xfId="0" applyNumberFormat="1" applyFont="1" applyFill="1" applyBorder="1" applyAlignment="1">
      <alignment horizontal="center" vertical="top"/>
    </xf>
    <xf numFmtId="0" fontId="101" fillId="5" borderId="49" xfId="0" applyFont="1" applyFill="1" applyBorder="1" applyAlignment="1">
      <alignment vertical="top"/>
    </xf>
    <xf numFmtId="0" fontId="101" fillId="17" borderId="49" xfId="0" applyFont="1" applyFill="1" applyBorder="1" applyAlignment="1">
      <alignment vertical="top"/>
    </xf>
    <xf numFmtId="0" fontId="101" fillId="5" borderId="36" xfId="0" applyFont="1" applyFill="1" applyBorder="1" applyAlignment="1">
      <alignment vertical="top"/>
    </xf>
    <xf numFmtId="0" fontId="101" fillId="17" borderId="0" xfId="0" applyFont="1" applyFill="1" applyBorder="1" applyAlignment="1">
      <alignment vertical="top"/>
    </xf>
    <xf numFmtId="0" fontId="1" fillId="5" borderId="29" xfId="27" applyFont="1" applyFill="1" applyBorder="1" applyAlignment="1">
      <alignment vertical="top"/>
      <protection/>
    </xf>
    <xf numFmtId="0" fontId="101" fillId="5" borderId="36" xfId="0" applyFont="1" applyFill="1" applyBorder="1" applyAlignment="1">
      <alignment vertical="top" wrapText="1"/>
    </xf>
    <xf numFmtId="0" fontId="101" fillId="5" borderId="49" xfId="0" applyFont="1" applyFill="1" applyBorder="1" applyAlignment="1">
      <alignment vertical="top" wrapText="1"/>
    </xf>
    <xf numFmtId="0" fontId="90" fillId="0" borderId="39" xfId="0" applyFont="1" applyBorder="1" applyAlignment="1">
      <alignment horizontal="left" vertical="top"/>
    </xf>
    <xf numFmtId="4" fontId="65" fillId="12" borderId="0" xfId="27" applyNumberFormat="1" applyFont="1" applyFill="1" applyBorder="1" applyAlignment="1">
      <alignment horizontal="left" vertical="top"/>
      <protection/>
    </xf>
    <xf numFmtId="0" fontId="64" fillId="5" borderId="29" xfId="27" applyFont="1" applyFill="1" applyBorder="1" applyAlignment="1">
      <alignment horizontal="left" vertical="top" wrapText="1"/>
      <protection/>
    </xf>
    <xf numFmtId="0" fontId="101" fillId="5" borderId="29" xfId="0" applyFont="1" applyFill="1" applyBorder="1" applyAlignment="1">
      <alignment horizontal="left" vertical="top" wrapText="1"/>
    </xf>
    <xf numFmtId="0" fontId="101" fillId="23" borderId="0" xfId="0" applyFont="1" applyFill="1" applyBorder="1" applyAlignment="1">
      <alignment horizontal="left" vertical="top" wrapText="1"/>
    </xf>
    <xf numFmtId="0" fontId="113" fillId="19" borderId="29" xfId="0" applyFont="1" applyFill="1" applyBorder="1" applyAlignment="1">
      <alignment horizontal="left" vertical="top" wrapText="1"/>
    </xf>
    <xf numFmtId="0" fontId="101" fillId="19" borderId="36" xfId="0" applyFont="1" applyFill="1" applyBorder="1" applyAlignment="1">
      <alignment horizontal="left" vertical="top" wrapText="1"/>
    </xf>
    <xf numFmtId="0" fontId="101" fillId="19" borderId="49" xfId="0" applyFont="1" applyFill="1" applyBorder="1" applyAlignment="1">
      <alignment horizontal="left" vertical="top" wrapText="1"/>
    </xf>
    <xf numFmtId="4" fontId="65" fillId="12" borderId="0" xfId="27" applyNumberFormat="1" applyFont="1" applyFill="1" applyBorder="1" applyAlignment="1">
      <alignment vertical="top"/>
      <protection/>
    </xf>
    <xf numFmtId="0" fontId="1" fillId="0" borderId="29" xfId="27" applyFont="1" applyBorder="1" applyAlignment="1">
      <alignment vertical="top" wrapText="1"/>
      <protection/>
    </xf>
    <xf numFmtId="0" fontId="1" fillId="0" borderId="29" xfId="27" applyFont="1" applyBorder="1" applyAlignment="1">
      <alignment vertical="top"/>
      <protection/>
    </xf>
    <xf numFmtId="0" fontId="1" fillId="0" borderId="28" xfId="27" applyFont="1" applyBorder="1" applyAlignment="1">
      <alignment vertical="top"/>
      <protection/>
    </xf>
    <xf numFmtId="0" fontId="1" fillId="0" borderId="0" xfId="27" applyFont="1" applyBorder="1" applyAlignment="1">
      <alignment vertical="top"/>
      <protection/>
    </xf>
    <xf numFmtId="0" fontId="101" fillId="13" borderId="1" xfId="0" applyFont="1" applyFill="1" applyBorder="1" applyAlignment="1">
      <alignment horizontal="right" vertical="top" wrapText="1"/>
    </xf>
    <xf numFmtId="4" fontId="102" fillId="13" borderId="1" xfId="0" applyNumberFormat="1" applyFont="1" applyFill="1" applyBorder="1" applyAlignment="1">
      <alignment horizontal="center" vertical="top" wrapText="1"/>
    </xf>
    <xf numFmtId="0" fontId="113" fillId="5" borderId="29" xfId="0" applyFont="1" applyFill="1" applyBorder="1" applyAlignment="1">
      <alignment vertical="top" wrapText="1"/>
    </xf>
    <xf numFmtId="0" fontId="101" fillId="18" borderId="49" xfId="0" applyFont="1" applyFill="1" applyBorder="1" applyAlignment="1">
      <alignment vertical="top" wrapText="1"/>
    </xf>
    <xf numFmtId="0" fontId="113" fillId="18" borderId="29" xfId="0" applyFont="1" applyFill="1" applyBorder="1" applyAlignment="1">
      <alignment vertical="top" wrapText="1"/>
    </xf>
    <xf numFmtId="4" fontId="77" fillId="25" borderId="0" xfId="27" applyNumberFormat="1" applyFont="1" applyFill="1" applyBorder="1" applyAlignment="1">
      <alignment vertical="top"/>
      <protection/>
    </xf>
    <xf numFmtId="0" fontId="76" fillId="25" borderId="29" xfId="27" applyFont="1" applyFill="1" applyBorder="1" applyAlignment="1">
      <alignment vertical="top" wrapText="1"/>
      <protection/>
    </xf>
    <xf numFmtId="0" fontId="78" fillId="25" borderId="29" xfId="27" applyFont="1" applyFill="1" applyBorder="1" applyAlignment="1">
      <alignment vertical="top"/>
      <protection/>
    </xf>
    <xf numFmtId="0" fontId="78" fillId="25" borderId="0" xfId="27" applyFont="1" applyFill="1" applyBorder="1" applyAlignment="1">
      <alignment vertical="top"/>
      <protection/>
    </xf>
    <xf numFmtId="4" fontId="77" fillId="12" borderId="0" xfId="27" applyNumberFormat="1" applyFont="1" applyFill="1" applyBorder="1" applyAlignment="1">
      <alignment vertical="top"/>
      <protection/>
    </xf>
    <xf numFmtId="0" fontId="76" fillId="5" borderId="29" xfId="27" applyFont="1" applyFill="1" applyBorder="1" applyAlignment="1">
      <alignment vertical="top" wrapText="1"/>
      <protection/>
    </xf>
    <xf numFmtId="0" fontId="75" fillId="5" borderId="29" xfId="27" applyFont="1" applyFill="1" applyBorder="1" applyAlignment="1">
      <alignment vertical="top" wrapText="1"/>
      <protection/>
    </xf>
    <xf numFmtId="0" fontId="78" fillId="5" borderId="29" xfId="27" applyFont="1" applyFill="1" applyBorder="1" applyAlignment="1">
      <alignment vertical="top" wrapText="1"/>
      <protection/>
    </xf>
    <xf numFmtId="0" fontId="78" fillId="5" borderId="29" xfId="27" applyFont="1" applyFill="1" applyBorder="1" applyAlignment="1">
      <alignment vertical="top"/>
      <protection/>
    </xf>
    <xf numFmtId="0" fontId="78" fillId="5" borderId="28" xfId="27" applyFont="1" applyFill="1" applyBorder="1" applyAlignment="1">
      <alignment vertical="top"/>
      <protection/>
    </xf>
    <xf numFmtId="0" fontId="78" fillId="5" borderId="0" xfId="27" applyFont="1" applyFill="1" applyBorder="1" applyAlignment="1">
      <alignment vertical="top"/>
      <protection/>
    </xf>
    <xf numFmtId="0" fontId="90" fillId="0" borderId="39" xfId="0" applyFont="1" applyFill="1" applyBorder="1" applyAlignment="1">
      <alignment horizontal="left" vertical="top"/>
    </xf>
    <xf numFmtId="0" fontId="90" fillId="0" borderId="39" xfId="0" applyFont="1" applyFill="1" applyBorder="1" applyAlignment="1">
      <alignment horizontal="center" vertical="top"/>
    </xf>
    <xf numFmtId="4" fontId="65" fillId="0" borderId="0" xfId="27" applyNumberFormat="1" applyFont="1" applyFill="1" applyBorder="1" applyAlignment="1">
      <alignment vertical="top"/>
      <protection/>
    </xf>
    <xf numFmtId="0" fontId="64" fillId="0" borderId="29" xfId="27" applyFont="1" applyFill="1" applyBorder="1" applyAlignment="1">
      <alignment vertical="top" wrapText="1"/>
      <protection/>
    </xf>
    <xf numFmtId="0" fontId="1" fillId="0" borderId="29" xfId="27" applyFont="1" applyFill="1" applyBorder="1" applyAlignment="1">
      <alignment vertical="top" wrapText="1"/>
      <protection/>
    </xf>
    <xf numFmtId="0" fontId="1" fillId="0" borderId="28" xfId="27" applyFont="1" applyFill="1" applyBorder="1" applyAlignment="1">
      <alignment vertical="top"/>
      <protection/>
    </xf>
    <xf numFmtId="0" fontId="1" fillId="0" borderId="0" xfId="27" applyFont="1" applyFill="1" applyBorder="1" applyAlignment="1">
      <alignment vertical="top"/>
      <protection/>
    </xf>
    <xf numFmtId="0" fontId="101" fillId="19" borderId="14" xfId="0" applyFont="1" applyFill="1" applyBorder="1" applyAlignment="1">
      <alignment vertical="top" wrapText="1"/>
    </xf>
    <xf numFmtId="0" fontId="101" fillId="19" borderId="0" xfId="0" applyFont="1" applyFill="1" applyBorder="1" applyAlignment="1">
      <alignment horizontal="right" vertical="top" wrapText="1"/>
    </xf>
    <xf numFmtId="0" fontId="101" fillId="19" borderId="0" xfId="0" applyFont="1" applyFill="1" applyBorder="1" applyAlignment="1">
      <alignment vertical="top" wrapText="1"/>
    </xf>
    <xf numFmtId="0" fontId="101" fillId="19" borderId="0" xfId="0" applyFont="1" applyFill="1" applyBorder="1" applyAlignment="1">
      <alignment horizontal="center" vertical="top" wrapText="1"/>
    </xf>
    <xf numFmtId="0" fontId="101" fillId="19" borderId="34" xfId="0" applyFont="1" applyFill="1" applyBorder="1" applyAlignment="1">
      <alignment vertical="top" wrapText="1"/>
    </xf>
    <xf numFmtId="0" fontId="101" fillId="19" borderId="31" xfId="0" applyFont="1" applyFill="1" applyBorder="1" applyAlignment="1">
      <alignment vertical="top" wrapText="1"/>
    </xf>
    <xf numFmtId="4" fontId="102" fillId="19" borderId="31" xfId="0" applyNumberFormat="1" applyFont="1" applyFill="1" applyBorder="1" applyAlignment="1">
      <alignment horizontal="center" vertical="top" wrapText="1"/>
    </xf>
    <xf numFmtId="0" fontId="101" fillId="19" borderId="31" xfId="0" applyFont="1" applyFill="1" applyBorder="1" applyAlignment="1">
      <alignment horizontal="center" vertical="top" wrapText="1"/>
    </xf>
    <xf numFmtId="4" fontId="102" fillId="19" borderId="0" xfId="0" applyNumberFormat="1" applyFont="1" applyFill="1" applyBorder="1" applyAlignment="1">
      <alignment horizontal="center" vertical="top" wrapText="1"/>
    </xf>
    <xf numFmtId="43" fontId="101" fillId="17" borderId="36" xfId="0" applyNumberFormat="1" applyFont="1" applyFill="1" applyBorder="1" applyAlignment="1">
      <alignment vertical="top"/>
    </xf>
    <xf numFmtId="4" fontId="99" fillId="17" borderId="36" xfId="0" applyNumberFormat="1" applyFont="1" applyFill="1" applyBorder="1" applyAlignment="1">
      <alignment horizontal="center" vertical="top"/>
    </xf>
    <xf numFmtId="4" fontId="77" fillId="26" borderId="0" xfId="27" applyNumberFormat="1" applyFont="1" applyFill="1" applyBorder="1" applyAlignment="1">
      <alignment vertical="top"/>
      <protection/>
    </xf>
    <xf numFmtId="0" fontId="64" fillId="0" borderId="6" xfId="27" applyFont="1" applyFill="1" applyBorder="1" applyAlignment="1">
      <alignment vertical="top" wrapText="1"/>
      <protection/>
    </xf>
    <xf numFmtId="4" fontId="64" fillId="0" borderId="29" xfId="27" applyNumberFormat="1" applyFont="1" applyFill="1" applyBorder="1" applyAlignment="1">
      <alignment vertical="top"/>
      <protection/>
    </xf>
    <xf numFmtId="49" fontId="64" fillId="0" borderId="29" xfId="27" applyNumberFormat="1" applyFont="1" applyFill="1" applyBorder="1" applyAlignment="1">
      <alignment horizontal="center" vertical="top"/>
      <protection/>
    </xf>
    <xf numFmtId="4" fontId="64" fillId="5" borderId="29" xfId="27" applyNumberFormat="1" applyFont="1" applyFill="1" applyBorder="1" applyAlignment="1">
      <alignment vertical="top"/>
      <protection/>
    </xf>
    <xf numFmtId="4" fontId="64" fillId="16" borderId="29" xfId="27" applyNumberFormat="1" applyFont="1" applyFill="1" applyBorder="1" applyAlignment="1">
      <alignment vertical="top"/>
      <protection/>
    </xf>
    <xf numFmtId="43" fontId="64" fillId="0" borderId="29" xfId="27" applyNumberFormat="1" applyFont="1" applyFill="1" applyBorder="1" applyAlignment="1">
      <alignment horizontal="center" vertical="top"/>
      <protection/>
    </xf>
    <xf numFmtId="43" fontId="64" fillId="0" borderId="29" xfId="27" applyNumberFormat="1" applyFont="1" applyFill="1" applyBorder="1" applyAlignment="1">
      <alignment vertical="top"/>
      <protection/>
    </xf>
    <xf numFmtId="4" fontId="65" fillId="16" borderId="32" xfId="27" applyNumberFormat="1" applyFont="1" applyFill="1" applyBorder="1" applyAlignment="1">
      <alignment vertical="top"/>
      <protection/>
    </xf>
    <xf numFmtId="0" fontId="125" fillId="0" borderId="29" xfId="26" applyFont="1" applyBorder="1" applyAlignment="1">
      <alignment horizontal="left" vertical="top" wrapText="1"/>
      <protection/>
    </xf>
    <xf numFmtId="0" fontId="122" fillId="26" borderId="41" xfId="27" applyFont="1" applyFill="1" applyBorder="1" applyAlignment="1">
      <alignment vertical="center" wrapText="1"/>
      <protection/>
    </xf>
    <xf numFmtId="0" fontId="35" fillId="26" borderId="51" xfId="27" applyFont="1" applyFill="1" applyBorder="1" applyAlignment="1">
      <alignment vertical="center" wrapText="1"/>
      <protection/>
    </xf>
    <xf numFmtId="4" fontId="100" fillId="5" borderId="39" xfId="0" applyNumberFormat="1" applyFont="1" applyFill="1" applyBorder="1" applyAlignment="1">
      <alignment vertical="top"/>
    </xf>
    <xf numFmtId="0" fontId="64" fillId="5" borderId="39" xfId="27" applyFont="1" applyFill="1" applyBorder="1" applyAlignment="1">
      <alignment vertical="top" wrapText="1"/>
      <protection/>
    </xf>
    <xf numFmtId="0" fontId="1" fillId="0" borderId="0" xfId="27" applyFont="1" applyBorder="1" applyAlignment="1">
      <alignment vertical="top" wrapText="1"/>
      <protection/>
    </xf>
    <xf numFmtId="0" fontId="96" fillId="0" borderId="39" xfId="0" applyFont="1" applyBorder="1" applyAlignment="1">
      <alignment vertical="top"/>
    </xf>
    <xf numFmtId="0" fontId="127" fillId="0" borderId="6" xfId="27" applyFont="1" applyFill="1" applyBorder="1" applyAlignment="1">
      <alignment vertical="top" wrapText="1"/>
      <protection/>
    </xf>
    <xf numFmtId="4" fontId="127" fillId="0" borderId="29" xfId="27" applyNumberFormat="1" applyFont="1" applyFill="1" applyBorder="1" applyAlignment="1">
      <alignment vertical="top"/>
      <protection/>
    </xf>
    <xf numFmtId="49" fontId="127" fillId="0" borderId="29" xfId="27" applyNumberFormat="1" applyFont="1" applyFill="1" applyBorder="1" applyAlignment="1">
      <alignment horizontal="center" vertical="top"/>
      <protection/>
    </xf>
    <xf numFmtId="4" fontId="127" fillId="5" borderId="29" xfId="27" applyNumberFormat="1" applyFont="1" applyFill="1" applyBorder="1" applyAlignment="1">
      <alignment vertical="top"/>
      <protection/>
    </xf>
    <xf numFmtId="4" fontId="127" fillId="16" borderId="29" xfId="27" applyNumberFormat="1" applyFont="1" applyFill="1" applyBorder="1" applyAlignment="1">
      <alignment vertical="top"/>
      <protection/>
    </xf>
    <xf numFmtId="43" fontId="127" fillId="0" borderId="29" xfId="27" applyNumberFormat="1" applyFont="1" applyFill="1" applyBorder="1" applyAlignment="1">
      <alignment horizontal="center" vertical="top"/>
      <protection/>
    </xf>
    <xf numFmtId="43" fontId="127" fillId="0" borderId="29" xfId="27" applyNumberFormat="1" applyFont="1" applyFill="1" applyBorder="1" applyAlignment="1">
      <alignment vertical="top"/>
      <protection/>
    </xf>
    <xf numFmtId="4" fontId="128" fillId="16" borderId="32" xfId="27" applyNumberFormat="1" applyFont="1" applyFill="1" applyBorder="1" applyAlignment="1">
      <alignment vertical="top"/>
      <protection/>
    </xf>
    <xf numFmtId="0" fontId="102" fillId="13" borderId="1" xfId="0" applyFont="1" applyFill="1" applyBorder="1" applyAlignment="1">
      <alignment vertical="top" wrapText="1"/>
    </xf>
    <xf numFmtId="0" fontId="96" fillId="0" borderId="39" xfId="0" applyFont="1" applyBorder="1" applyAlignment="1">
      <alignment horizontal="center" vertical="top"/>
    </xf>
    <xf numFmtId="0" fontId="90" fillId="0" borderId="42" xfId="0" applyFont="1" applyBorder="1" applyAlignment="1">
      <alignment horizontal="center" vertical="top"/>
    </xf>
    <xf numFmtId="0" fontId="69" fillId="13" borderId="14" xfId="27" applyFont="1" applyFill="1" applyBorder="1" applyAlignment="1">
      <alignment vertical="top" wrapText="1"/>
      <protection/>
    </xf>
    <xf numFmtId="0" fontId="69" fillId="13" borderId="0" xfId="27" applyFont="1" applyFill="1" applyBorder="1" applyAlignment="1">
      <alignment vertical="top" wrapText="1"/>
      <protection/>
    </xf>
    <xf numFmtId="0" fontId="76" fillId="5" borderId="36" xfId="27" applyFont="1" applyFill="1" applyBorder="1" applyAlignment="1">
      <alignment vertical="top" wrapText="1"/>
      <protection/>
    </xf>
    <xf numFmtId="0" fontId="78" fillId="5" borderId="28" xfId="27" applyFont="1" applyFill="1" applyBorder="1" applyAlignment="1">
      <alignment vertical="top" wrapText="1"/>
      <protection/>
    </xf>
    <xf numFmtId="0" fontId="69" fillId="21" borderId="14" xfId="27" applyFont="1" applyFill="1" applyBorder="1" applyAlignment="1">
      <alignment vertical="top" wrapText="1"/>
      <protection/>
    </xf>
    <xf numFmtId="0" fontId="69" fillId="21" borderId="0" xfId="27" applyFont="1" applyFill="1" applyBorder="1" applyAlignment="1">
      <alignment vertical="top" wrapText="1"/>
      <protection/>
    </xf>
    <xf numFmtId="4" fontId="69" fillId="21" borderId="0" xfId="27" applyNumberFormat="1" applyFont="1" applyFill="1" applyBorder="1" applyAlignment="1">
      <alignment vertical="top" wrapText="1"/>
      <protection/>
    </xf>
    <xf numFmtId="0" fontId="78" fillId="5" borderId="0" xfId="27" applyFont="1" applyFill="1" applyBorder="1" applyAlignment="1">
      <alignment vertical="top" wrapText="1"/>
      <protection/>
    </xf>
    <xf numFmtId="0" fontId="64" fillId="5" borderId="36" xfId="27" applyFont="1" applyFill="1" applyBorder="1" applyAlignment="1">
      <alignment vertical="top" wrapText="1"/>
      <protection/>
    </xf>
    <xf numFmtId="0" fontId="1" fillId="0" borderId="36" xfId="27" applyFont="1" applyBorder="1" applyAlignment="1">
      <alignment vertical="top" wrapText="1"/>
      <protection/>
    </xf>
    <xf numFmtId="0" fontId="1" fillId="0" borderId="29" xfId="27" applyFont="1" applyBorder="1">
      <alignment/>
      <protection/>
    </xf>
    <xf numFmtId="0" fontId="130" fillId="0" borderId="29" xfId="27" applyFont="1" applyFill="1" applyBorder="1" applyAlignment="1">
      <alignment vertical="top" wrapText="1"/>
      <protection/>
    </xf>
    <xf numFmtId="4" fontId="58" fillId="0" borderId="29" xfId="27" applyNumberFormat="1" applyFont="1" applyFill="1" applyBorder="1" applyAlignment="1">
      <alignment vertical="top"/>
      <protection/>
    </xf>
    <xf numFmtId="49" fontId="58" fillId="0" borderId="29" xfId="27" applyNumberFormat="1" applyFont="1" applyFill="1" applyBorder="1" applyAlignment="1">
      <alignment horizontal="center" vertical="top"/>
      <protection/>
    </xf>
    <xf numFmtId="4" fontId="58" fillId="5" borderId="29" xfId="27" applyNumberFormat="1" applyFont="1" applyFill="1" applyBorder="1" applyAlignment="1">
      <alignment vertical="top"/>
      <protection/>
    </xf>
    <xf numFmtId="4" fontId="58" fillId="16" borderId="29" xfId="27" applyNumberFormat="1" applyFont="1" applyFill="1" applyBorder="1" applyAlignment="1">
      <alignment vertical="top"/>
      <protection/>
    </xf>
    <xf numFmtId="43" fontId="58" fillId="0" borderId="29" xfId="27" applyNumberFormat="1" applyFont="1" applyFill="1" applyBorder="1" applyAlignment="1">
      <alignment horizontal="center" vertical="top"/>
      <protection/>
    </xf>
    <xf numFmtId="43" fontId="58" fillId="0" borderId="29" xfId="27" applyNumberFormat="1" applyFont="1" applyFill="1" applyBorder="1" applyAlignment="1">
      <alignment vertical="top"/>
      <protection/>
    </xf>
    <xf numFmtId="4" fontId="77" fillId="16" borderId="32" xfId="27" applyNumberFormat="1" applyFont="1" applyFill="1" applyBorder="1" applyAlignment="1">
      <alignment vertical="top"/>
      <protection/>
    </xf>
    <xf numFmtId="4" fontId="69" fillId="13" borderId="0" xfId="27" applyNumberFormat="1" applyFont="1" applyFill="1" applyBorder="1" applyAlignment="1">
      <alignment vertical="top" wrapText="1"/>
      <protection/>
    </xf>
    <xf numFmtId="0" fontId="67" fillId="5" borderId="36" xfId="27" applyFont="1" applyFill="1" applyBorder="1" applyAlignment="1">
      <alignment vertical="top" wrapText="1"/>
      <protection/>
    </xf>
    <xf numFmtId="0" fontId="69" fillId="0" borderId="29" xfId="27" applyFont="1" applyFill="1" applyBorder="1" applyAlignment="1">
      <alignment vertical="top" wrapText="1"/>
      <protection/>
    </xf>
    <xf numFmtId="0" fontId="69" fillId="0" borderId="0" xfId="27" applyFont="1" applyFill="1" applyBorder="1" applyAlignment="1">
      <alignment vertical="top" wrapText="1"/>
      <protection/>
    </xf>
    <xf numFmtId="0" fontId="69" fillId="0" borderId="49" xfId="27" applyFont="1" applyFill="1" applyBorder="1" applyAlignment="1">
      <alignment vertical="top" wrapText="1"/>
      <protection/>
    </xf>
    <xf numFmtId="0" fontId="78" fillId="26" borderId="0" xfId="27" applyFont="1" applyFill="1" applyBorder="1" applyAlignment="1">
      <alignment vertical="top"/>
      <protection/>
    </xf>
    <xf numFmtId="0" fontId="90" fillId="0" borderId="39" xfId="0" applyFont="1" applyBorder="1" applyAlignment="1">
      <alignment vertical="top" wrapText="1"/>
    </xf>
    <xf numFmtId="0" fontId="130" fillId="27" borderId="29" xfId="27" applyFont="1" applyFill="1" applyBorder="1" applyAlignment="1">
      <alignment vertical="top" wrapText="1"/>
      <protection/>
    </xf>
    <xf numFmtId="4" fontId="58" fillId="27" borderId="29" xfId="27" applyNumberFormat="1" applyFont="1" applyFill="1" applyBorder="1" applyAlignment="1">
      <alignment vertical="top"/>
      <protection/>
    </xf>
    <xf numFmtId="49" fontId="58" fillId="27" borderId="29" xfId="27" applyNumberFormat="1" applyFont="1" applyFill="1" applyBorder="1" applyAlignment="1">
      <alignment horizontal="center" vertical="top"/>
      <protection/>
    </xf>
    <xf numFmtId="43" fontId="58" fillId="27" borderId="29" xfId="27" applyNumberFormat="1" applyFont="1" applyFill="1" applyBorder="1" applyAlignment="1">
      <alignment horizontal="center" vertical="top"/>
      <protection/>
    </xf>
    <xf numFmtId="43" fontId="58" fillId="27" borderId="29" xfId="27" applyNumberFormat="1" applyFont="1" applyFill="1" applyBorder="1" applyAlignment="1">
      <alignment vertical="top"/>
      <protection/>
    </xf>
    <xf numFmtId="4" fontId="77" fillId="27" borderId="32" xfId="27" applyNumberFormat="1" applyFont="1" applyFill="1" applyBorder="1" applyAlignment="1">
      <alignment vertical="top"/>
      <protection/>
    </xf>
    <xf numFmtId="0" fontId="69" fillId="27" borderId="14" xfId="27" applyFont="1" applyFill="1" applyBorder="1" applyAlignment="1">
      <alignment vertical="top" wrapText="1"/>
      <protection/>
    </xf>
    <xf numFmtId="0" fontId="69" fillId="27" borderId="0" xfId="27" applyFont="1" applyFill="1" applyBorder="1" applyAlignment="1">
      <alignment vertical="top" wrapText="1"/>
      <protection/>
    </xf>
    <xf numFmtId="4" fontId="69" fillId="27" borderId="0" xfId="27" applyNumberFormat="1" applyFont="1" applyFill="1" applyBorder="1" applyAlignment="1">
      <alignment vertical="top" wrapText="1"/>
      <protection/>
    </xf>
    <xf numFmtId="0" fontId="67" fillId="5" borderId="29" xfId="27" applyFont="1" applyFill="1" applyBorder="1" applyAlignment="1">
      <alignment vertical="top" wrapText="1"/>
      <protection/>
    </xf>
    <xf numFmtId="0" fontId="78" fillId="27" borderId="0" xfId="27" applyFont="1" applyFill="1" applyBorder="1" applyAlignment="1">
      <alignment vertical="top"/>
      <protection/>
    </xf>
    <xf numFmtId="0" fontId="64" fillId="27" borderId="6" xfId="27" applyFont="1" applyFill="1" applyBorder="1" applyAlignment="1">
      <alignment vertical="top" wrapText="1"/>
      <protection/>
    </xf>
    <xf numFmtId="4" fontId="64" fillId="27" borderId="29" xfId="27" applyNumberFormat="1" applyFont="1" applyFill="1" applyBorder="1" applyAlignment="1">
      <alignment vertical="top"/>
      <protection/>
    </xf>
    <xf numFmtId="49" fontId="64" fillId="27" borderId="29" xfId="27" applyNumberFormat="1" applyFont="1" applyFill="1" applyBorder="1" applyAlignment="1">
      <alignment horizontal="center" vertical="top"/>
      <protection/>
    </xf>
    <xf numFmtId="43" fontId="64" fillId="27" borderId="29" xfId="27" applyNumberFormat="1" applyFont="1" applyFill="1" applyBorder="1" applyAlignment="1">
      <alignment horizontal="center" vertical="top"/>
      <protection/>
    </xf>
    <xf numFmtId="43" fontId="64" fillId="27" borderId="29" xfId="27" applyNumberFormat="1" applyFont="1" applyFill="1" applyBorder="1" applyAlignment="1">
      <alignment vertical="top"/>
      <protection/>
    </xf>
    <xf numFmtId="4" fontId="65" fillId="27" borderId="39" xfId="27" applyNumberFormat="1" applyFont="1" applyFill="1" applyBorder="1" applyAlignment="1">
      <alignment vertical="top"/>
      <protection/>
    </xf>
    <xf numFmtId="0" fontId="1" fillId="27" borderId="0" xfId="27" applyFont="1" applyFill="1" applyBorder="1" applyAlignment="1">
      <alignment vertical="top"/>
      <protection/>
    </xf>
    <xf numFmtId="0" fontId="69" fillId="27" borderId="36" xfId="27" applyFont="1" applyFill="1" applyBorder="1" applyAlignment="1">
      <alignment vertical="top" wrapText="1"/>
      <protection/>
    </xf>
    <xf numFmtId="0" fontId="69" fillId="27" borderId="49" xfId="27" applyFont="1" applyFill="1" applyBorder="1" applyAlignment="1">
      <alignment vertical="top" wrapText="1"/>
      <protection/>
    </xf>
    <xf numFmtId="0" fontId="68" fillId="27" borderId="0" xfId="27" applyFont="1" applyFill="1" applyBorder="1" applyAlignment="1">
      <alignment vertical="top"/>
      <protection/>
    </xf>
    <xf numFmtId="0" fontId="66" fillId="27" borderId="49" xfId="27" applyFont="1" applyFill="1" applyBorder="1" applyAlignment="1">
      <alignment vertical="top"/>
      <protection/>
    </xf>
    <xf numFmtId="4" fontId="66" fillId="27" borderId="36" xfId="27" applyNumberFormat="1" applyFont="1" applyFill="1" applyBorder="1" applyAlignment="1">
      <alignment vertical="top"/>
      <protection/>
    </xf>
    <xf numFmtId="49" fontId="67" fillId="27" borderId="36" xfId="27" applyNumberFormat="1" applyFont="1" applyFill="1" applyBorder="1" applyAlignment="1">
      <alignment horizontal="center" vertical="top"/>
      <protection/>
    </xf>
    <xf numFmtId="43" fontId="66" fillId="27" borderId="36" xfId="27" applyNumberFormat="1" applyFont="1" applyFill="1" applyBorder="1" applyAlignment="1">
      <alignment horizontal="center" vertical="top"/>
      <protection/>
    </xf>
    <xf numFmtId="43" fontId="66" fillId="27" borderId="36" xfId="27" applyNumberFormat="1" applyFont="1" applyFill="1" applyBorder="1" applyAlignment="1">
      <alignment vertical="top"/>
      <protection/>
    </xf>
    <xf numFmtId="4" fontId="65" fillId="27" borderId="36" xfId="27" applyNumberFormat="1" applyFont="1" applyFill="1" applyBorder="1" applyAlignment="1">
      <alignment vertical="top"/>
      <protection/>
    </xf>
    <xf numFmtId="0" fontId="101" fillId="19" borderId="1" xfId="0" applyFont="1" applyFill="1" applyBorder="1" applyAlignment="1">
      <alignment vertical="top" wrapText="1"/>
    </xf>
    <xf numFmtId="0" fontId="101" fillId="19" borderId="1" xfId="0" applyFont="1" applyFill="1" applyBorder="1" applyAlignment="1">
      <alignment horizontal="right" vertical="top" wrapText="1"/>
    </xf>
    <xf numFmtId="0" fontId="101" fillId="19" borderId="1" xfId="0" applyFont="1" applyFill="1" applyBorder="1" applyAlignment="1">
      <alignment horizontal="center" vertical="top" wrapText="1"/>
    </xf>
    <xf numFmtId="0" fontId="101" fillId="19" borderId="22" xfId="0" applyFont="1" applyFill="1" applyBorder="1" applyAlignment="1">
      <alignment vertical="top" wrapText="1"/>
    </xf>
    <xf numFmtId="43" fontId="101" fillId="0" borderId="36" xfId="0" applyNumberFormat="1" applyFont="1" applyFill="1" applyBorder="1" applyAlignment="1">
      <alignment vertical="top"/>
    </xf>
    <xf numFmtId="4" fontId="102" fillId="0" borderId="36" xfId="0" applyNumberFormat="1" applyFont="1" applyFill="1" applyBorder="1" applyAlignment="1">
      <alignment horizontal="center" vertical="top"/>
    </xf>
    <xf numFmtId="4" fontId="99" fillId="0" borderId="36" xfId="0" applyNumberFormat="1" applyFont="1" applyFill="1" applyBorder="1" applyAlignment="1">
      <alignment horizontal="center" vertical="top"/>
    </xf>
    <xf numFmtId="4" fontId="100" fillId="0" borderId="29" xfId="0" applyNumberFormat="1" applyFont="1" applyFill="1" applyBorder="1" applyAlignment="1">
      <alignment vertical="top"/>
    </xf>
    <xf numFmtId="0" fontId="90" fillId="0" borderId="39" xfId="0" applyFont="1" applyFill="1" applyBorder="1" applyAlignment="1">
      <alignment vertical="top"/>
    </xf>
    <xf numFmtId="0" fontId="101" fillId="0" borderId="36" xfId="0" applyFont="1" applyFill="1" applyBorder="1" applyAlignment="1">
      <alignment vertical="top"/>
    </xf>
    <xf numFmtId="0" fontId="104" fillId="0" borderId="36" xfId="0" applyFont="1" applyFill="1" applyBorder="1" applyAlignment="1">
      <alignment vertical="top" wrapText="1"/>
    </xf>
    <xf numFmtId="0" fontId="101" fillId="0" borderId="0" xfId="0" applyFont="1" applyFill="1" applyBorder="1" applyAlignment="1">
      <alignment vertical="top"/>
    </xf>
    <xf numFmtId="0" fontId="90" fillId="0" borderId="39" xfId="0" applyFont="1" applyBorder="1" applyAlignment="1">
      <alignment horizontal="left" vertical="top" wrapText="1"/>
    </xf>
    <xf numFmtId="0" fontId="1" fillId="0" borderId="36" xfId="27" applyFont="1" applyBorder="1" applyAlignment="1">
      <alignment vertical="top"/>
      <protection/>
    </xf>
    <xf numFmtId="0" fontId="1" fillId="0" borderId="0" xfId="27" applyFont="1" applyBorder="1">
      <alignment/>
      <protection/>
    </xf>
    <xf numFmtId="0" fontId="90" fillId="0" borderId="0" xfId="0" applyFont="1" applyBorder="1" applyAlignment="1">
      <alignment horizontal="left" vertical="top"/>
    </xf>
    <xf numFmtId="0" fontId="90" fillId="0" borderId="0" xfId="0" applyFont="1" applyBorder="1" applyAlignment="1">
      <alignment horizontal="center" vertical="top"/>
    </xf>
    <xf numFmtId="0" fontId="90" fillId="5" borderId="1" xfId="0" applyFont="1" applyFill="1" applyBorder="1" applyAlignment="1">
      <alignment horizontal="left" vertical="top"/>
    </xf>
    <xf numFmtId="0" fontId="90" fillId="5" borderId="0" xfId="0" applyFont="1" applyFill="1" applyBorder="1" applyAlignment="1">
      <alignment horizontal="center" vertical="top"/>
    </xf>
    <xf numFmtId="0" fontId="90" fillId="5" borderId="39" xfId="0" applyFont="1" applyFill="1" applyBorder="1" applyAlignment="1">
      <alignment horizontal="center" vertical="top"/>
    </xf>
    <xf numFmtId="4" fontId="65" fillId="5" borderId="0" xfId="27" applyNumberFormat="1" applyFont="1" applyFill="1" applyBorder="1" applyAlignment="1">
      <alignment vertical="top"/>
      <protection/>
    </xf>
    <xf numFmtId="0" fontId="67" fillId="5" borderId="0" xfId="27" applyFont="1" applyFill="1" applyBorder="1" applyAlignment="1">
      <alignment vertical="top" wrapText="1"/>
      <protection/>
    </xf>
    <xf numFmtId="0" fontId="69" fillId="5" borderId="0" xfId="27" applyFont="1" applyFill="1" applyBorder="1" applyAlignment="1">
      <alignment vertical="top" wrapText="1"/>
      <protection/>
    </xf>
    <xf numFmtId="4" fontId="77" fillId="5" borderId="0" xfId="27" applyNumberFormat="1" applyFont="1" applyFill="1" applyBorder="1" applyAlignment="1">
      <alignment vertical="top"/>
      <protection/>
    </xf>
    <xf numFmtId="0" fontId="101" fillId="27" borderId="18" xfId="26" applyFont="1" applyFill="1" applyBorder="1" applyAlignment="1">
      <alignment vertical="top" wrapText="1"/>
      <protection/>
    </xf>
    <xf numFmtId="4" fontId="101" fillId="27" borderId="16" xfId="26" applyNumberFormat="1" applyFont="1" applyFill="1" applyBorder="1" applyAlignment="1">
      <alignment vertical="top"/>
      <protection/>
    </xf>
    <xf numFmtId="4" fontId="101" fillId="27" borderId="54" xfId="26" applyNumberFormat="1" applyFont="1" applyFill="1" applyBorder="1" applyAlignment="1">
      <alignment horizontal="center" vertical="top"/>
      <protection/>
    </xf>
    <xf numFmtId="0" fontId="92" fillId="5" borderId="29" xfId="27" applyFont="1" applyFill="1" applyBorder="1" applyAlignment="1">
      <alignment vertical="top" wrapText="1"/>
      <protection/>
    </xf>
    <xf numFmtId="0" fontId="90" fillId="27" borderId="0" xfId="26" applyFont="1" applyFill="1" applyBorder="1" applyAlignment="1">
      <alignment vertical="top"/>
      <protection/>
    </xf>
    <xf numFmtId="0" fontId="62" fillId="0" borderId="0" xfId="0" applyFont="1" applyFill="1" applyBorder="1" applyAlignment="1">
      <alignment vertical="top" wrapText="1"/>
    </xf>
    <xf numFmtId="4" fontId="64" fillId="0" borderId="0" xfId="0" applyNumberFormat="1" applyFont="1" applyFill="1" applyBorder="1" applyAlignment="1">
      <alignment vertical="top"/>
    </xf>
    <xf numFmtId="49" fontId="64" fillId="0" borderId="0" xfId="0" applyNumberFormat="1" applyFont="1" applyFill="1" applyBorder="1" applyAlignment="1">
      <alignment horizontal="center" vertical="top"/>
    </xf>
    <xf numFmtId="43" fontId="64" fillId="0" borderId="0" xfId="0" applyNumberFormat="1" applyFont="1" applyFill="1" applyBorder="1" applyAlignment="1">
      <alignment horizontal="center" vertical="top"/>
    </xf>
    <xf numFmtId="43" fontId="64" fillId="0" borderId="0" xfId="0" applyNumberFormat="1" applyFont="1" applyFill="1" applyBorder="1" applyAlignment="1">
      <alignment vertical="top"/>
    </xf>
    <xf numFmtId="4" fontId="65" fillId="0" borderId="41" xfId="0" applyNumberFormat="1" applyFont="1" applyFill="1" applyBorder="1" applyAlignment="1">
      <alignment vertical="top"/>
    </xf>
    <xf numFmtId="0" fontId="0" fillId="0" borderId="0" xfId="0" applyBorder="1" applyAlignment="1">
      <alignment vertical="top"/>
    </xf>
    <xf numFmtId="0" fontId="0" fillId="0" borderId="0" xfId="0" applyBorder="1" applyAlignment="1">
      <alignment vertical="top" wrapText="1"/>
    </xf>
    <xf numFmtId="4" fontId="64" fillId="0" borderId="0" xfId="0" applyNumberFormat="1" applyFont="1" applyBorder="1" applyAlignment="1">
      <alignment vertical="top"/>
    </xf>
    <xf numFmtId="0" fontId="93" fillId="0" borderId="0" xfId="0" applyFont="1" applyBorder="1" applyAlignment="1">
      <alignment vertical="top" wrapText="1"/>
    </xf>
    <xf numFmtId="4" fontId="93" fillId="0" borderId="0" xfId="0" applyNumberFormat="1" applyFont="1" applyBorder="1" applyAlignment="1">
      <alignment horizontal="right" vertical="top"/>
    </xf>
    <xf numFmtId="49" fontId="93" fillId="0" borderId="0" xfId="0" applyNumberFormat="1" applyFont="1" applyFill="1" applyBorder="1" applyAlignment="1">
      <alignment horizontal="center" vertical="top"/>
    </xf>
    <xf numFmtId="4" fontId="93" fillId="0" borderId="0" xfId="0" applyNumberFormat="1" applyFont="1" applyBorder="1" applyAlignment="1">
      <alignment horizontal="center" vertical="top"/>
    </xf>
    <xf numFmtId="4" fontId="93" fillId="0" borderId="0" xfId="0" applyNumberFormat="1" applyFont="1" applyBorder="1" applyAlignment="1">
      <alignment vertical="top"/>
    </xf>
    <xf numFmtId="43" fontId="93" fillId="0" borderId="0" xfId="0" applyNumberFormat="1" applyFont="1" applyBorder="1" applyAlignment="1">
      <alignment horizontal="center" vertical="top"/>
    </xf>
    <xf numFmtId="43" fontId="93" fillId="0" borderId="0" xfId="0" applyNumberFormat="1" applyFont="1" applyBorder="1" applyAlignment="1">
      <alignment vertical="top"/>
    </xf>
    <xf numFmtId="4" fontId="54" fillId="0" borderId="0" xfId="0" applyNumberFormat="1" applyFont="1" applyBorder="1" applyAlignment="1">
      <alignment horizontal="center" vertical="top"/>
    </xf>
    <xf numFmtId="44" fontId="2" fillId="5" borderId="42" xfId="16" applyFont="1" applyFill="1" applyBorder="1" applyAlignment="1" applyProtection="1">
      <alignment vertical="top" wrapText="1"/>
      <protection/>
    </xf>
    <xf numFmtId="44" fontId="2" fillId="5" borderId="60" xfId="16" applyFont="1" applyFill="1" applyBorder="1" applyAlignment="1" applyProtection="1">
      <alignment vertical="top" wrapText="1"/>
      <protection/>
    </xf>
    <xf numFmtId="167" fontId="2" fillId="5" borderId="3" xfId="0" applyNumberFormat="1" applyFont="1" applyFill="1" applyBorder="1" applyAlignment="1" applyProtection="1">
      <alignment horizontal="center" vertical="center"/>
      <protection/>
    </xf>
    <xf numFmtId="167" fontId="2" fillId="5" borderId="4" xfId="0" applyNumberFormat="1" applyFont="1" applyFill="1" applyBorder="1" applyAlignment="1" applyProtection="1">
      <alignment horizontal="center" vertical="center"/>
      <protection/>
    </xf>
    <xf numFmtId="0" fontId="26" fillId="5" borderId="3" xfId="20" applyFill="1" applyBorder="1" applyAlignment="1" applyProtection="1" quotePrefix="1">
      <alignment/>
      <protection locked="0"/>
    </xf>
    <xf numFmtId="0" fontId="16" fillId="7" borderId="0"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locked="0"/>
    </xf>
    <xf numFmtId="0" fontId="16" fillId="5" borderId="6" xfId="0" applyFont="1" applyFill="1" applyBorder="1" applyAlignment="1" applyProtection="1">
      <alignment horizontal="left" vertical="top" wrapText="1"/>
      <protection/>
    </xf>
    <xf numFmtId="0"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16" fillId="5" borderId="5" xfId="0" applyFont="1" applyFill="1" applyBorder="1" applyAlignment="1" applyProtection="1">
      <alignment horizontal="left" vertical="top" wrapText="1"/>
      <protection/>
    </xf>
    <xf numFmtId="0" fontId="16" fillId="5" borderId="61" xfId="0" applyFont="1" applyFill="1" applyBorder="1" applyAlignment="1" applyProtection="1">
      <alignment horizontal="center" vertical="top" wrapText="1"/>
      <protection/>
    </xf>
    <xf numFmtId="0" fontId="17" fillId="5" borderId="22" xfId="0" applyFont="1" applyFill="1" applyBorder="1" applyAlignment="1" applyProtection="1">
      <alignment horizontal="center" vertical="top" wrapText="1"/>
      <protection/>
    </xf>
    <xf numFmtId="0" fontId="17" fillId="5" borderId="62" xfId="0" applyFont="1" applyFill="1" applyBorder="1" applyAlignment="1" applyProtection="1">
      <alignment horizontal="center" vertical="top" wrapText="1"/>
      <protection/>
    </xf>
    <xf numFmtId="0" fontId="16" fillId="5" borderId="63" xfId="0" applyFont="1" applyFill="1" applyBorder="1" applyAlignment="1" applyProtection="1">
      <alignment vertical="top" wrapText="1"/>
      <protection/>
    </xf>
    <xf numFmtId="0" fontId="83" fillId="0" borderId="3" xfId="0" applyFont="1" applyBorder="1" applyAlignment="1">
      <alignment horizontal="left" vertical="center" wrapText="1"/>
    </xf>
    <xf numFmtId="0" fontId="135" fillId="0" borderId="32" xfId="0" applyFont="1" applyBorder="1" applyAlignment="1">
      <alignment vertical="center" wrapText="1"/>
    </xf>
    <xf numFmtId="0" fontId="135" fillId="0" borderId="32" xfId="0" applyFont="1" applyFill="1" applyBorder="1" applyAlignment="1">
      <alignment vertical="center" wrapText="1"/>
    </xf>
    <xf numFmtId="0" fontId="135" fillId="0" borderId="32" xfId="0" applyFont="1" applyBorder="1" applyAlignment="1">
      <alignment horizontal="justify" vertical="center" wrapText="1"/>
    </xf>
    <xf numFmtId="0" fontId="135" fillId="0" borderId="10" xfId="0" applyFont="1" applyFill="1" applyBorder="1" applyAlignment="1">
      <alignment vertical="center" wrapText="1"/>
    </xf>
    <xf numFmtId="0" fontId="135" fillId="0" borderId="35" xfId="0" applyFont="1" applyBorder="1" applyAlignment="1">
      <alignment vertical="center" wrapText="1"/>
    </xf>
    <xf numFmtId="0" fontId="135" fillId="0" borderId="32" xfId="0" applyFont="1" applyBorder="1" applyAlignment="1">
      <alignment horizontal="left" vertical="center" wrapText="1"/>
    </xf>
    <xf numFmtId="0" fontId="136" fillId="5" borderId="8" xfId="0" applyFont="1" applyFill="1" applyBorder="1" applyAlignment="1" applyProtection="1">
      <alignment vertical="top" wrapText="1"/>
      <protection/>
    </xf>
    <xf numFmtId="0" fontId="136" fillId="5" borderId="3" xfId="0" applyFont="1" applyFill="1" applyBorder="1" applyAlignment="1" applyProtection="1">
      <alignment vertical="top" wrapText="1"/>
      <protection/>
    </xf>
    <xf numFmtId="0" fontId="136" fillId="5" borderId="23" xfId="0" applyFont="1" applyFill="1" applyBorder="1" applyAlignment="1" applyProtection="1">
      <alignment vertical="top" wrapText="1"/>
      <protection/>
    </xf>
    <xf numFmtId="0" fontId="137" fillId="5" borderId="3" xfId="0" applyFont="1" applyFill="1" applyBorder="1" applyAlignment="1" applyProtection="1">
      <alignment vertical="top" wrapText="1"/>
      <protection/>
    </xf>
    <xf numFmtId="0" fontId="137" fillId="5" borderId="8" xfId="0" applyFont="1" applyFill="1" applyBorder="1" applyAlignment="1" applyProtection="1">
      <alignment vertical="top" wrapText="1"/>
      <protection/>
    </xf>
    <xf numFmtId="0" fontId="137" fillId="5" borderId="23" xfId="0" applyFont="1" applyFill="1" applyBorder="1" applyAlignment="1" applyProtection="1">
      <alignment vertical="top" wrapText="1"/>
      <protection/>
    </xf>
    <xf numFmtId="0" fontId="16" fillId="0" borderId="0" xfId="0" applyFont="1" applyFill="1" applyBorder="1" applyAlignment="1" applyProtection="1">
      <alignment vertical="top" wrapText="1"/>
      <protection/>
    </xf>
    <xf numFmtId="0" fontId="16" fillId="5" borderId="63" xfId="0" applyFont="1" applyFill="1" applyBorder="1" applyAlignment="1" applyProtection="1">
      <alignment horizontal="center" vertical="center" wrapText="1"/>
      <protection/>
    </xf>
    <xf numFmtId="0" fontId="45" fillId="9" borderId="39" xfId="0" applyFont="1" applyFill="1" applyBorder="1" applyAlignment="1" applyProtection="1">
      <alignment horizontal="center" vertical="center" wrapText="1"/>
      <protection/>
    </xf>
    <xf numFmtId="0" fontId="45" fillId="9" borderId="40" xfId="0" applyFont="1" applyFill="1" applyBorder="1" applyAlignment="1" applyProtection="1">
      <alignment horizontal="center" vertical="center" wrapText="1"/>
      <protection/>
    </xf>
    <xf numFmtId="0" fontId="45" fillId="9" borderId="64" xfId="0" applyFont="1" applyFill="1" applyBorder="1" applyAlignment="1" applyProtection="1">
      <alignment horizontal="center" vertical="center"/>
      <protection/>
    </xf>
    <xf numFmtId="0" fontId="42" fillId="10" borderId="40" xfId="23" applyFill="1" applyBorder="1" applyAlignment="1" applyProtection="1">
      <alignment horizontal="center" vertical="center"/>
      <protection locked="0"/>
    </xf>
    <xf numFmtId="0" fontId="42" fillId="10" borderId="28" xfId="23" applyFill="1" applyBorder="1" applyAlignment="1" applyProtection="1">
      <alignment horizontal="center" vertical="center" wrapText="1"/>
      <protection locked="0"/>
    </xf>
    <xf numFmtId="0" fontId="42" fillId="10" borderId="39" xfId="23" applyFill="1" applyBorder="1" applyAlignment="1" applyProtection="1">
      <alignment horizontal="center" vertical="center" wrapText="1"/>
      <protection locked="0"/>
    </xf>
    <xf numFmtId="0" fontId="45" fillId="9" borderId="36" xfId="0" applyFont="1" applyFill="1" applyBorder="1" applyAlignment="1" applyProtection="1">
      <alignment horizontal="center" vertical="center" wrapText="1"/>
      <protection/>
    </xf>
    <xf numFmtId="0" fontId="42" fillId="10" borderId="28" xfId="23" applyFill="1" applyBorder="1" applyAlignment="1" applyProtection="1">
      <alignment horizontal="center" vertical="center"/>
      <protection locked="0"/>
    </xf>
    <xf numFmtId="0" fontId="42" fillId="4" borderId="28" xfId="23" applyBorder="1" applyAlignment="1" applyProtection="1">
      <alignment horizontal="center" vertical="center"/>
      <protection locked="0"/>
    </xf>
    <xf numFmtId="0" fontId="45" fillId="9" borderId="28" xfId="0" applyFont="1" applyFill="1" applyBorder="1" applyAlignment="1" applyProtection="1">
      <alignment horizontal="center" vertical="center" wrapText="1"/>
      <protection/>
    </xf>
    <xf numFmtId="0" fontId="0" fillId="28" borderId="65" xfId="0" applyFill="1" applyBorder="1" applyAlignment="1">
      <alignment vertical="top" wrapText="1"/>
    </xf>
    <xf numFmtId="0" fontId="0" fillId="28" borderId="66" xfId="0" applyFill="1" applyBorder="1" applyAlignment="1">
      <alignment vertical="top" wrapText="1"/>
    </xf>
    <xf numFmtId="0" fontId="146" fillId="0" borderId="67" xfId="0" applyFont="1" applyBorder="1" applyAlignment="1">
      <alignment vertical="center" wrapText="1"/>
    </xf>
    <xf numFmtId="0" fontId="147" fillId="0" borderId="67" xfId="0" applyFont="1" applyBorder="1" applyAlignment="1">
      <alignment vertical="center" wrapText="1"/>
    </xf>
    <xf numFmtId="0" fontId="0" fillId="0" borderId="67" xfId="0" applyBorder="1" applyAlignment="1">
      <alignment vertical="top" wrapText="1"/>
    </xf>
    <xf numFmtId="0" fontId="0" fillId="0" borderId="68" xfId="0" applyBorder="1" applyAlignment="1">
      <alignment vertical="top" wrapText="1"/>
    </xf>
    <xf numFmtId="0" fontId="147" fillId="28" borderId="67" xfId="0" applyFont="1" applyFill="1" applyBorder="1" applyAlignment="1">
      <alignment vertical="center" wrapText="1"/>
    </xf>
    <xf numFmtId="0" fontId="145" fillId="28" borderId="67" xfId="0" applyFont="1" applyFill="1" applyBorder="1" applyAlignment="1">
      <alignment vertical="center" wrapText="1"/>
    </xf>
    <xf numFmtId="0" fontId="0" fillId="28" borderId="67" xfId="0" applyFill="1" applyBorder="1" applyAlignment="1">
      <alignment vertical="top" wrapText="1"/>
    </xf>
    <xf numFmtId="0" fontId="0" fillId="28" borderId="68" xfId="0" applyFill="1" applyBorder="1" applyAlignment="1">
      <alignment vertical="top" wrapText="1"/>
    </xf>
    <xf numFmtId="0" fontId="139" fillId="0" borderId="67" xfId="0" applyFont="1" applyBorder="1" applyAlignment="1">
      <alignment vertical="center" wrapText="1"/>
    </xf>
    <xf numFmtId="0" fontId="151" fillId="28" borderId="67" xfId="0" applyFont="1" applyFill="1" applyBorder="1" applyAlignment="1">
      <alignment vertical="center" wrapText="1"/>
    </xf>
    <xf numFmtId="0" fontId="140" fillId="0" borderId="67" xfId="0" applyFont="1" applyBorder="1" applyAlignment="1">
      <alignment horizontal="left" vertical="center" wrapText="1" indent="1"/>
    </xf>
    <xf numFmtId="0" fontId="139" fillId="0" borderId="67" xfId="0" applyFont="1" applyBorder="1" applyAlignment="1">
      <alignment horizontal="justify" vertical="center" wrapText="1"/>
    </xf>
    <xf numFmtId="0" fontId="134" fillId="28" borderId="65" xfId="0" applyFont="1" applyFill="1" applyBorder="1" applyAlignment="1">
      <alignment vertical="center" wrapText="1"/>
    </xf>
    <xf numFmtId="0" fontId="146" fillId="28" borderId="67" xfId="0" applyFont="1" applyFill="1" applyBorder="1" applyAlignment="1">
      <alignment vertical="center" wrapText="1"/>
    </xf>
    <xf numFmtId="0" fontId="139" fillId="28" borderId="67" xfId="0" applyFont="1" applyFill="1" applyBorder="1" applyAlignment="1">
      <alignment vertical="center" wrapText="1"/>
    </xf>
    <xf numFmtId="0" fontId="140" fillId="28" borderId="67" xfId="0" applyFont="1" applyFill="1" applyBorder="1" applyAlignment="1">
      <alignment horizontal="left" vertical="center" wrapText="1" indent="1"/>
    </xf>
    <xf numFmtId="0" fontId="160" fillId="28" borderId="67" xfId="0" applyFont="1" applyFill="1" applyBorder="1" applyAlignment="1">
      <alignment horizontal="left" vertical="center" wrapText="1" indent="2"/>
    </xf>
    <xf numFmtId="0" fontId="159" fillId="28" borderId="67" xfId="0" applyFont="1" applyFill="1" applyBorder="1" applyAlignment="1">
      <alignment horizontal="left" vertical="center" wrapText="1" indent="2"/>
    </xf>
    <xf numFmtId="0" fontId="155" fillId="0" borderId="67" xfId="0" applyFont="1" applyBorder="1" applyAlignment="1">
      <alignment vertical="center" wrapText="1"/>
    </xf>
    <xf numFmtId="0" fontId="162" fillId="0" borderId="67" xfId="0" applyFont="1" applyBorder="1" applyAlignment="1">
      <alignment vertical="center" wrapText="1"/>
    </xf>
    <xf numFmtId="0" fontId="163" fillId="0" borderId="67" xfId="0" applyFont="1" applyBorder="1" applyAlignment="1">
      <alignment horizontal="left" vertical="center" wrapText="1" indent="1"/>
    </xf>
    <xf numFmtId="0" fontId="164" fillId="0" borderId="67" xfId="0" applyFont="1" applyBorder="1" applyAlignment="1">
      <alignment horizontal="justify" vertical="center" wrapText="1"/>
    </xf>
    <xf numFmtId="0" fontId="150" fillId="28" borderId="67" xfId="0" applyFont="1" applyFill="1" applyBorder="1" applyAlignment="1">
      <alignment vertical="center" wrapText="1"/>
    </xf>
    <xf numFmtId="0" fontId="163" fillId="28" borderId="67" xfId="0" applyFont="1" applyFill="1" applyBorder="1" applyAlignment="1">
      <alignment horizontal="left" vertical="center" wrapText="1" indent="1"/>
    </xf>
    <xf numFmtId="0" fontId="162" fillId="28" borderId="67" xfId="0" applyFont="1" applyFill="1" applyBorder="1" applyAlignment="1">
      <alignment vertical="center" wrapText="1"/>
    </xf>
    <xf numFmtId="0" fontId="150" fillId="28" borderId="68" xfId="0" applyFont="1" applyFill="1" applyBorder="1" applyAlignment="1">
      <alignment vertical="center" wrapText="1"/>
    </xf>
    <xf numFmtId="0" fontId="152" fillId="0" borderId="67" xfId="0" applyFont="1" applyBorder="1" applyAlignment="1">
      <alignment horizontal="left" vertical="center" wrapText="1" indent="1"/>
    </xf>
    <xf numFmtId="0" fontId="157" fillId="0" borderId="67" xfId="0" applyFont="1" applyBorder="1" applyAlignment="1">
      <alignment vertical="center" wrapText="1"/>
    </xf>
    <xf numFmtId="0" fontId="158" fillId="0" borderId="67" xfId="0" applyFont="1" applyBorder="1" applyAlignment="1">
      <alignment horizontal="justify" vertical="center" wrapText="1"/>
    </xf>
    <xf numFmtId="0" fontId="165" fillId="28" borderId="65" xfId="0" applyFont="1" applyFill="1" applyBorder="1" applyAlignment="1">
      <alignment vertical="center" wrapText="1"/>
    </xf>
    <xf numFmtId="0" fontId="166" fillId="28" borderId="65" xfId="0" applyFont="1" applyFill="1" applyBorder="1" applyAlignment="1">
      <alignment vertical="center" wrapText="1"/>
    </xf>
    <xf numFmtId="0" fontId="153" fillId="28" borderId="65" xfId="0" applyFont="1" applyFill="1" applyBorder="1" applyAlignment="1">
      <alignment vertical="center" wrapText="1"/>
    </xf>
    <xf numFmtId="0" fontId="156" fillId="28" borderId="65" xfId="0" applyFont="1" applyFill="1" applyBorder="1" applyAlignment="1">
      <alignment vertical="center" wrapText="1"/>
    </xf>
    <xf numFmtId="0" fontId="167" fillId="28" borderId="65" xfId="0" applyFont="1" applyFill="1" applyBorder="1" applyAlignment="1">
      <alignment vertical="center" wrapText="1"/>
    </xf>
    <xf numFmtId="0" fontId="135" fillId="28" borderId="65" xfId="0" applyFont="1" applyFill="1" applyBorder="1" applyAlignment="1">
      <alignment vertical="center" wrapText="1"/>
    </xf>
    <xf numFmtId="0" fontId="138" fillId="28" borderId="65" xfId="0" applyFont="1" applyFill="1" applyBorder="1" applyAlignment="1">
      <alignment horizontal="justify" vertical="center" wrapText="1"/>
    </xf>
    <xf numFmtId="0" fontId="143" fillId="28" borderId="65" xfId="0" applyFont="1" applyFill="1" applyBorder="1" applyAlignment="1">
      <alignment horizontal="left" vertical="center" wrapText="1" indent="1"/>
    </xf>
    <xf numFmtId="0" fontId="143" fillId="28" borderId="65" xfId="0" applyFont="1" applyFill="1" applyBorder="1" applyAlignment="1">
      <alignment horizontal="left" vertical="center" wrapText="1" indent="2"/>
    </xf>
    <xf numFmtId="0" fontId="168" fillId="28" borderId="67" xfId="0" applyFont="1" applyFill="1" applyBorder="1" applyAlignment="1">
      <alignment horizontal="left" vertical="center" wrapText="1" indent="1"/>
    </xf>
    <xf numFmtId="0" fontId="134" fillId="28" borderId="67" xfId="0" applyFont="1" applyFill="1" applyBorder="1" applyAlignment="1">
      <alignment horizontal="left" vertical="center" wrapText="1" indent="1"/>
    </xf>
    <xf numFmtId="0" fontId="158" fillId="28" borderId="67" xfId="0" applyFont="1" applyFill="1" applyBorder="1" applyAlignment="1">
      <alignment horizontal="left" vertical="center" wrapText="1" indent="1"/>
    </xf>
    <xf numFmtId="0" fontId="169" fillId="28" borderId="67" xfId="0" applyFont="1" applyFill="1" applyBorder="1" applyAlignment="1">
      <alignment horizontal="justify" vertical="center" wrapText="1"/>
    </xf>
    <xf numFmtId="0" fontId="170" fillId="28" borderId="67" xfId="0" applyFont="1" applyFill="1" applyBorder="1" applyAlignment="1">
      <alignment horizontal="justify" vertical="center" wrapText="1"/>
    </xf>
    <xf numFmtId="0" fontId="150" fillId="28" borderId="67" xfId="0" applyFont="1" applyFill="1" applyBorder="1" applyAlignment="1">
      <alignment horizontal="justify" vertical="center" wrapText="1"/>
    </xf>
    <xf numFmtId="0" fontId="144" fillId="28" borderId="67" xfId="0" applyFont="1" applyFill="1" applyBorder="1" applyAlignment="1">
      <alignment horizontal="justify" vertical="center" wrapText="1"/>
    </xf>
    <xf numFmtId="0" fontId="144" fillId="28" borderId="68" xfId="0" applyFont="1" applyFill="1" applyBorder="1" applyAlignment="1">
      <alignment vertical="center" wrapText="1"/>
    </xf>
    <xf numFmtId="0" fontId="171" fillId="28" borderId="67" xfId="0" applyFont="1" applyFill="1" applyBorder="1" applyAlignment="1">
      <alignment horizontal="left" vertical="center" wrapText="1" indent="1"/>
    </xf>
    <xf numFmtId="0" fontId="172" fillId="28" borderId="67" xfId="0" applyFont="1" applyFill="1" applyBorder="1" applyAlignment="1">
      <alignment horizontal="left" vertical="center" wrapText="1" indent="1"/>
    </xf>
    <xf numFmtId="0" fontId="150" fillId="28" borderId="67" xfId="0" applyFont="1" applyFill="1" applyBorder="1" applyAlignment="1">
      <alignment horizontal="left" vertical="center" wrapText="1" indent="1"/>
    </xf>
    <xf numFmtId="0" fontId="173" fillId="28" borderId="67" xfId="0" applyFont="1" applyFill="1" applyBorder="1" applyAlignment="1">
      <alignment vertical="center" wrapText="1"/>
    </xf>
    <xf numFmtId="0" fontId="134" fillId="28" borderId="67" xfId="0" applyFont="1" applyFill="1" applyBorder="1" applyAlignment="1">
      <alignment vertical="center" wrapText="1"/>
    </xf>
    <xf numFmtId="0" fontId="174" fillId="0" borderId="67" xfId="0" applyFont="1" applyBorder="1" applyAlignment="1">
      <alignment vertical="center" wrapText="1"/>
    </xf>
    <xf numFmtId="0" fontId="175" fillId="0" borderId="67" xfId="0" applyFont="1" applyBorder="1" applyAlignment="1">
      <alignment horizontal="left" vertical="center" wrapText="1" indent="1"/>
    </xf>
    <xf numFmtId="0" fontId="170" fillId="0" borderId="67" xfId="0" applyFont="1" applyBorder="1" applyAlignment="1">
      <alignment horizontal="justify" vertical="center" wrapText="1"/>
    </xf>
    <xf numFmtId="0" fontId="176" fillId="0" borderId="68" xfId="0" applyFont="1" applyBorder="1" applyAlignment="1">
      <alignment horizontal="justify" vertical="center" wrapText="1"/>
    </xf>
    <xf numFmtId="0" fontId="177" fillId="28" borderId="67" xfId="0" applyFont="1" applyFill="1" applyBorder="1" applyAlignment="1">
      <alignment horizontal="left" vertical="center" wrapText="1" indent="1"/>
    </xf>
    <xf numFmtId="0" fontId="149" fillId="28" borderId="67" xfId="0" applyFont="1" applyFill="1" applyBorder="1" applyAlignment="1">
      <alignment vertical="center" wrapText="1"/>
    </xf>
    <xf numFmtId="0" fontId="177" fillId="0" borderId="67" xfId="0" applyFont="1" applyBorder="1" applyAlignment="1">
      <alignment horizontal="left" vertical="center" wrapText="1" indent="1"/>
    </xf>
    <xf numFmtId="0" fontId="149" fillId="0" borderId="67" xfId="0" applyFont="1" applyBorder="1" applyAlignment="1">
      <alignment vertical="center" wrapText="1"/>
    </xf>
    <xf numFmtId="0" fontId="172" fillId="0" borderId="67" xfId="0" applyFont="1" applyBorder="1" applyAlignment="1">
      <alignment horizontal="justify" vertical="center" wrapText="1"/>
    </xf>
    <xf numFmtId="0" fontId="139" fillId="0" borderId="68" xfId="0" applyFont="1" applyBorder="1" applyAlignment="1">
      <alignment vertical="center" wrapText="1"/>
    </xf>
    <xf numFmtId="0" fontId="147" fillId="28" borderId="68" xfId="0" applyFont="1" applyFill="1" applyBorder="1" applyAlignment="1">
      <alignment vertical="center" wrapText="1"/>
    </xf>
    <xf numFmtId="0" fontId="170" fillId="0" borderId="67" xfId="0" applyFont="1" applyBorder="1" applyAlignment="1">
      <alignment vertical="center" wrapText="1"/>
    </xf>
    <xf numFmtId="0" fontId="139" fillId="0" borderId="67" xfId="0" applyFont="1" applyBorder="1" applyAlignment="1">
      <alignment horizontal="left" vertical="center" wrapText="1" indent="1"/>
    </xf>
    <xf numFmtId="0" fontId="170" fillId="28" borderId="67" xfId="0" applyFont="1" applyFill="1" applyBorder="1" applyAlignment="1">
      <alignment vertical="center" wrapText="1"/>
    </xf>
    <xf numFmtId="0" fontId="150" fillId="0" borderId="67" xfId="0" applyFont="1" applyBorder="1" applyAlignment="1">
      <alignment vertical="center" wrapText="1"/>
    </xf>
    <xf numFmtId="0" fontId="2" fillId="5" borderId="48" xfId="0" applyFont="1" applyFill="1" applyBorder="1" applyAlignment="1" applyProtection="1">
      <alignment horizontal="center" vertical="center" wrapText="1"/>
      <protection/>
    </xf>
    <xf numFmtId="0" fontId="2" fillId="5" borderId="21" xfId="0" applyFont="1" applyFill="1" applyBorder="1" applyAlignment="1" applyProtection="1">
      <alignment horizontal="center" vertical="center" wrapText="1"/>
      <protection/>
    </xf>
    <xf numFmtId="0" fontId="0" fillId="5" borderId="1" xfId="0" applyFill="1" applyBorder="1" applyAlignment="1">
      <alignment horizontal="left" vertical="top" wrapText="1"/>
    </xf>
    <xf numFmtId="0" fontId="179" fillId="5" borderId="1" xfId="0" applyFont="1" applyFill="1" applyBorder="1" applyAlignment="1">
      <alignment horizontal="left" vertical="top" wrapText="1"/>
    </xf>
    <xf numFmtId="0" fontId="45" fillId="0" borderId="1" xfId="0" applyFont="1" applyBorder="1" applyAlignment="1">
      <alignment vertical="center" wrapText="1"/>
    </xf>
    <xf numFmtId="0" fontId="45" fillId="0" borderId="19" xfId="0" applyFont="1" applyBorder="1" applyAlignment="1">
      <alignment vertical="center" wrapText="1"/>
    </xf>
    <xf numFmtId="0" fontId="45" fillId="0" borderId="15" xfId="0" applyFont="1" applyBorder="1" applyAlignment="1">
      <alignment vertical="center" wrapText="1"/>
    </xf>
    <xf numFmtId="0" fontId="45" fillId="0" borderId="17" xfId="0" applyFont="1" applyBorder="1" applyAlignment="1">
      <alignment vertical="center" wrapText="1"/>
    </xf>
    <xf numFmtId="0" fontId="182" fillId="0" borderId="15" xfId="0" applyFont="1" applyBorder="1" applyAlignment="1">
      <alignment vertical="center" wrapText="1"/>
    </xf>
    <xf numFmtId="0" fontId="185" fillId="0" borderId="20" xfId="0" applyFont="1" applyBorder="1" applyAlignment="1">
      <alignment vertical="center" wrapText="1"/>
    </xf>
    <xf numFmtId="0" fontId="191" fillId="0" borderId="20" xfId="0" applyFont="1" applyBorder="1" applyAlignment="1">
      <alignment vertical="center" wrapText="1"/>
    </xf>
    <xf numFmtId="0" fontId="188" fillId="0" borderId="20" xfId="0" applyFont="1" applyBorder="1" applyAlignment="1">
      <alignment vertical="center" wrapText="1"/>
    </xf>
    <xf numFmtId="0" fontId="179" fillId="0" borderId="20" xfId="0" applyFont="1" applyBorder="1" applyAlignment="1">
      <alignment vertical="center" wrapText="1"/>
    </xf>
    <xf numFmtId="0" fontId="0" fillId="0" borderId="20" xfId="0" applyBorder="1" applyAlignment="1">
      <alignment vertical="top" wrapText="1"/>
    </xf>
    <xf numFmtId="0" fontId="0" fillId="0" borderId="19" xfId="0" applyBorder="1" applyAlignment="1">
      <alignment vertical="top" wrapText="1"/>
    </xf>
    <xf numFmtId="0" fontId="186" fillId="0" borderId="15" xfId="0" applyFont="1" applyBorder="1" applyAlignment="1">
      <alignment vertical="center" wrapText="1"/>
    </xf>
    <xf numFmtId="0" fontId="192" fillId="0" borderId="15" xfId="0" applyFont="1" applyBorder="1" applyAlignment="1">
      <alignment vertical="center" wrapText="1"/>
    </xf>
    <xf numFmtId="0" fontId="192" fillId="0" borderId="15" xfId="0" applyFont="1" applyBorder="1" applyAlignment="1">
      <alignment horizontal="left" vertical="center" wrapText="1" indent="1"/>
    </xf>
    <xf numFmtId="0" fontId="45" fillId="0" borderId="15" xfId="0" applyFont="1" applyBorder="1" applyAlignment="1">
      <alignment horizontal="left" vertical="center" wrapText="1" indent="1"/>
    </xf>
    <xf numFmtId="0" fontId="0" fillId="0" borderId="15" xfId="0" applyBorder="1" applyAlignment="1">
      <alignment vertical="top" wrapText="1"/>
    </xf>
    <xf numFmtId="0" fontId="0" fillId="0" borderId="17" xfId="0" applyBorder="1" applyAlignment="1">
      <alignment vertical="top" wrapText="1"/>
    </xf>
    <xf numFmtId="0" fontId="199" fillId="0" borderId="15" xfId="0" applyFont="1" applyBorder="1" applyAlignment="1">
      <alignment vertical="center" wrapText="1"/>
    </xf>
    <xf numFmtId="0" fontId="201" fillId="0" borderId="15" xfId="0" applyFont="1" applyBorder="1" applyAlignment="1">
      <alignment vertical="center" wrapText="1"/>
    </xf>
    <xf numFmtId="0" fontId="202" fillId="0" borderId="15" xfId="0" applyFont="1" applyBorder="1" applyAlignment="1">
      <alignment vertical="center" wrapText="1"/>
    </xf>
    <xf numFmtId="0" fontId="212" fillId="0" borderId="15" xfId="0" applyFont="1" applyBorder="1" applyAlignment="1">
      <alignment vertical="center" wrapText="1"/>
    </xf>
    <xf numFmtId="0" fontId="199" fillId="0" borderId="17" xfId="0" applyFont="1" applyBorder="1" applyAlignment="1">
      <alignment vertical="center" wrapText="1"/>
    </xf>
    <xf numFmtId="0" fontId="207" fillId="0" borderId="15" xfId="0" applyFont="1" applyBorder="1" applyAlignment="1">
      <alignment vertical="center" wrapText="1"/>
    </xf>
    <xf numFmtId="0" fontId="206" fillId="0" borderId="15" xfId="0" applyFont="1" applyBorder="1" applyAlignment="1">
      <alignment vertical="center" wrapText="1"/>
    </xf>
    <xf numFmtId="0" fontId="215" fillId="0" borderId="17" xfId="0" applyFont="1" applyBorder="1" applyAlignment="1">
      <alignment vertical="center" wrapText="1"/>
    </xf>
    <xf numFmtId="0" fontId="208" fillId="0" borderId="15" xfId="0" applyFont="1" applyBorder="1" applyAlignment="1">
      <alignment vertical="center" wrapText="1"/>
    </xf>
    <xf numFmtId="0" fontId="214" fillId="0" borderId="15" xfId="0" applyFont="1" applyBorder="1" applyAlignment="1">
      <alignment vertical="center" wrapText="1"/>
    </xf>
    <xf numFmtId="0" fontId="214" fillId="0" borderId="15" xfId="0" applyFont="1" applyBorder="1" applyAlignment="1">
      <alignment horizontal="left" vertical="center" wrapText="1" indent="1"/>
    </xf>
    <xf numFmtId="0" fontId="207" fillId="0" borderId="17" xfId="0" applyFont="1" applyBorder="1" applyAlignment="1">
      <alignment vertical="center" wrapText="1"/>
    </xf>
    <xf numFmtId="0" fontId="205" fillId="0" borderId="15" xfId="0" applyFont="1" applyBorder="1" applyAlignment="1">
      <alignment vertical="center" wrapText="1"/>
    </xf>
    <xf numFmtId="0" fontId="199" fillId="0" borderId="15" xfId="0" applyFont="1" applyBorder="1" applyAlignment="1">
      <alignment horizontal="left" vertical="center" wrapText="1" indent="1"/>
    </xf>
    <xf numFmtId="0" fontId="206" fillId="0" borderId="17" xfId="0" applyFont="1" applyBorder="1" applyAlignment="1">
      <alignment vertical="center" wrapText="1"/>
    </xf>
    <xf numFmtId="0" fontId="220" fillId="0" borderId="15" xfId="0" applyFont="1" applyBorder="1" applyAlignment="1">
      <alignment vertical="center" wrapText="1"/>
    </xf>
    <xf numFmtId="0" fontId="179" fillId="0" borderId="15" xfId="0" applyFont="1" applyBorder="1" applyAlignment="1">
      <alignment vertical="center" wrapText="1"/>
    </xf>
    <xf numFmtId="0" fontId="190" fillId="0" borderId="15" xfId="0" applyFont="1" applyBorder="1" applyAlignment="1">
      <alignment vertical="center" wrapText="1"/>
    </xf>
    <xf numFmtId="0" fontId="222" fillId="0" borderId="15" xfId="0" applyFont="1" applyBorder="1" applyAlignment="1">
      <alignment horizontal="left" vertical="center" wrapText="1" indent="1"/>
    </xf>
    <xf numFmtId="0" fontId="223" fillId="0" borderId="15" xfId="0" applyFont="1" applyBorder="1" applyAlignment="1">
      <alignment vertical="center" wrapText="1"/>
    </xf>
    <xf numFmtId="0" fontId="225" fillId="0" borderId="15" xfId="0" applyFont="1" applyBorder="1" applyAlignment="1">
      <alignment vertical="center" wrapText="1"/>
    </xf>
    <xf numFmtId="0" fontId="234" fillId="0" borderId="15" xfId="0" applyFont="1" applyBorder="1" applyAlignment="1">
      <alignment vertical="center" wrapText="1"/>
    </xf>
    <xf numFmtId="0" fontId="236" fillId="0" borderId="15" xfId="0" applyFont="1" applyBorder="1" applyAlignment="1">
      <alignment vertical="center" wrapText="1"/>
    </xf>
    <xf numFmtId="0" fontId="235" fillId="0" borderId="15" xfId="0" applyFont="1" applyBorder="1" applyAlignment="1">
      <alignment vertical="center" wrapText="1"/>
    </xf>
    <xf numFmtId="0" fontId="238" fillId="0" borderId="15" xfId="0" applyFont="1" applyBorder="1" applyAlignment="1">
      <alignment vertical="center" wrapText="1"/>
    </xf>
    <xf numFmtId="0" fontId="213" fillId="0" borderId="15" xfId="0" applyFont="1" applyBorder="1" applyAlignment="1">
      <alignment vertical="center" wrapText="1"/>
    </xf>
    <xf numFmtId="0" fontId="236" fillId="0" borderId="17" xfId="0" applyFont="1" applyBorder="1" applyAlignment="1">
      <alignment vertical="center" wrapText="1"/>
    </xf>
    <xf numFmtId="0" fontId="213" fillId="0" borderId="17" xfId="0" applyFont="1" applyBorder="1" applyAlignment="1">
      <alignment vertical="center" wrapText="1"/>
    </xf>
    <xf numFmtId="0" fontId="235" fillId="0" borderId="17" xfId="0" applyFont="1" applyBorder="1" applyAlignment="1">
      <alignment vertical="center" wrapText="1"/>
    </xf>
    <xf numFmtId="0" fontId="235" fillId="0" borderId="17" xfId="0" applyFont="1" applyBorder="1" applyAlignment="1">
      <alignment horizontal="left" vertical="center" wrapText="1" indent="5"/>
    </xf>
    <xf numFmtId="0" fontId="51" fillId="0" borderId="15" xfId="0" applyFont="1" applyBorder="1" applyAlignment="1">
      <alignment horizontal="left" vertical="center" wrapText="1" indent="1"/>
    </xf>
    <xf numFmtId="0" fontId="244" fillId="0" borderId="15" xfId="0" applyFont="1" applyBorder="1" applyAlignment="1">
      <alignment vertical="center" wrapText="1"/>
    </xf>
    <xf numFmtId="0" fontId="246" fillId="0" borderId="15" xfId="0" applyFont="1" applyBorder="1" applyAlignment="1">
      <alignment vertical="center" wrapText="1"/>
    </xf>
    <xf numFmtId="0" fontId="247" fillId="0" borderId="15" xfId="0" applyFont="1" applyBorder="1" applyAlignment="1">
      <alignment vertical="center" wrapText="1"/>
    </xf>
    <xf numFmtId="0" fontId="247" fillId="0" borderId="15" xfId="0" applyFont="1" applyBorder="1" applyAlignment="1">
      <alignment horizontal="left" vertical="center" wrapText="1" indent="5"/>
    </xf>
    <xf numFmtId="0" fontId="249" fillId="0" borderId="15" xfId="0" applyFont="1" applyBorder="1" applyAlignment="1">
      <alignment vertical="center" wrapText="1"/>
    </xf>
    <xf numFmtId="0" fontId="247" fillId="0" borderId="15" xfId="0" applyFont="1" applyBorder="1" applyAlignment="1">
      <alignment horizontal="left" vertical="center" wrapText="1" indent="3"/>
    </xf>
    <xf numFmtId="0" fontId="250" fillId="0" borderId="15" xfId="0" applyFont="1" applyBorder="1" applyAlignment="1">
      <alignment vertical="center" wrapText="1"/>
    </xf>
    <xf numFmtId="0" fontId="252" fillId="0" borderId="15" xfId="0" applyFont="1" applyBorder="1" applyAlignment="1">
      <alignment vertical="center" wrapText="1"/>
    </xf>
    <xf numFmtId="0" fontId="252" fillId="0" borderId="17" xfId="0" applyFont="1" applyBorder="1" applyAlignment="1">
      <alignment vertical="center" wrapText="1"/>
    </xf>
    <xf numFmtId="0" fontId="179" fillId="0" borderId="17" xfId="0" applyFont="1" applyBorder="1" applyAlignment="1">
      <alignment vertical="center" wrapText="1"/>
    </xf>
    <xf numFmtId="0" fontId="251" fillId="0" borderId="15" xfId="0" applyFont="1" applyBorder="1" applyAlignment="1">
      <alignment vertical="center" wrapText="1"/>
    </xf>
    <xf numFmtId="0" fontId="246" fillId="0" borderId="17" xfId="0" applyFont="1" applyBorder="1" applyAlignment="1">
      <alignment vertical="center" wrapText="1"/>
    </xf>
    <xf numFmtId="0" fontId="247" fillId="0" borderId="17" xfId="0" applyFont="1" applyBorder="1" applyAlignment="1">
      <alignment vertical="center" wrapText="1"/>
    </xf>
    <xf numFmtId="0" fontId="249" fillId="0" borderId="17" xfId="0" applyFont="1" applyBorder="1" applyAlignment="1">
      <alignment vertical="center" wrapText="1"/>
    </xf>
    <xf numFmtId="0" fontId="253" fillId="0" borderId="15" xfId="0" applyFont="1" applyBorder="1" applyAlignment="1">
      <alignment vertical="center" wrapText="1"/>
    </xf>
    <xf numFmtId="0" fontId="256" fillId="0" borderId="15" xfId="0" applyFont="1" applyBorder="1" applyAlignment="1">
      <alignment vertical="center" wrapText="1"/>
    </xf>
    <xf numFmtId="0" fontId="253" fillId="0" borderId="17" xfId="0" applyFont="1" applyBorder="1" applyAlignment="1">
      <alignment vertical="center" wrapText="1"/>
    </xf>
    <xf numFmtId="0" fontId="222" fillId="0" borderId="15" xfId="0" applyFont="1" applyBorder="1" applyAlignment="1">
      <alignment vertical="center" wrapText="1"/>
    </xf>
    <xf numFmtId="0" fontId="257" fillId="0" borderId="15" xfId="0" applyFont="1" applyBorder="1" applyAlignment="1">
      <alignment vertical="center" wrapText="1"/>
    </xf>
    <xf numFmtId="0" fontId="258" fillId="0" borderId="17" xfId="0" applyFont="1" applyBorder="1" applyAlignment="1">
      <alignment vertical="center" wrapText="1"/>
    </xf>
    <xf numFmtId="0" fontId="259" fillId="0" borderId="15" xfId="0" applyFont="1" applyBorder="1" applyAlignment="1">
      <alignment vertical="center" wrapText="1"/>
    </xf>
    <xf numFmtId="0" fontId="260" fillId="0" borderId="0" xfId="0" applyFont="1" applyAlignment="1">
      <alignment vertical="center"/>
    </xf>
    <xf numFmtId="0" fontId="52" fillId="0" borderId="0" xfId="0" applyFont="1" applyAlignment="1">
      <alignment vertical="center"/>
    </xf>
    <xf numFmtId="0" fontId="32" fillId="0" borderId="1" xfId="0" applyFont="1" applyFill="1" applyBorder="1" applyAlignment="1">
      <alignment wrapText="1"/>
    </xf>
    <xf numFmtId="0" fontId="32" fillId="0" borderId="1" xfId="0" applyFont="1" applyFill="1" applyBorder="1" applyAlignment="1">
      <alignment horizontal="left" wrapText="1"/>
    </xf>
    <xf numFmtId="0" fontId="18" fillId="7" borderId="27" xfId="0" applyFont="1" applyFill="1" applyBorder="1" applyAlignment="1" applyProtection="1">
      <alignment vertical="top" wrapText="1"/>
      <protection/>
    </xf>
    <xf numFmtId="0" fontId="17" fillId="7" borderId="0" xfId="0" applyFont="1" applyFill="1" applyBorder="1" applyAlignment="1" applyProtection="1">
      <alignment horizontal="left" vertical="center"/>
      <protection/>
    </xf>
    <xf numFmtId="0" fontId="35" fillId="0" borderId="0" xfId="0" applyFont="1" applyAlignment="1">
      <alignment horizontal="left" vertical="center"/>
    </xf>
    <xf numFmtId="0" fontId="3" fillId="7" borderId="14" xfId="0" applyFont="1" applyFill="1" applyBorder="1" applyAlignment="1" applyProtection="1">
      <alignment horizontal="left" vertical="center"/>
      <protection/>
    </xf>
    <xf numFmtId="0" fontId="3" fillId="7" borderId="0" xfId="0" applyFont="1" applyFill="1" applyBorder="1" applyAlignment="1" applyProtection="1">
      <alignment horizontal="left" vertical="center"/>
      <protection/>
    </xf>
    <xf numFmtId="0" fontId="24" fillId="7" borderId="0" xfId="0" applyFont="1" applyFill="1" applyBorder="1" applyAlignment="1" applyProtection="1">
      <alignment/>
      <protection/>
    </xf>
    <xf numFmtId="0" fontId="52" fillId="7" borderId="0" xfId="0" applyFont="1" applyFill="1"/>
    <xf numFmtId="0" fontId="3" fillId="7" borderId="15" xfId="0" applyFont="1" applyFill="1" applyBorder="1" applyAlignment="1" applyProtection="1">
      <alignment horizontal="left" vertical="center"/>
      <protection/>
    </xf>
    <xf numFmtId="0" fontId="52" fillId="0" borderId="0" xfId="0" applyFont="1" applyAlignment="1">
      <alignment horizontal="left" vertical="center"/>
    </xf>
    <xf numFmtId="0" fontId="52" fillId="0" borderId="0" xfId="0" applyFont="1" applyAlignment="1">
      <alignment/>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78" fillId="5" borderId="21" xfId="0" applyFont="1" applyFill="1" applyBorder="1" applyAlignment="1" applyProtection="1">
      <alignment horizontal="left" vertical="top" wrapText="1"/>
      <protection/>
    </xf>
    <xf numFmtId="0" fontId="137" fillId="5" borderId="43" xfId="0" applyFont="1" applyFill="1" applyBorder="1" applyAlignment="1" applyProtection="1">
      <alignment vertical="top" wrapText="1"/>
      <protection/>
    </xf>
    <xf numFmtId="0" fontId="137" fillId="5" borderId="40" xfId="0" applyFont="1" applyFill="1" applyBorder="1" applyAlignment="1" applyProtection="1">
      <alignment vertical="top" wrapText="1"/>
      <protection/>
    </xf>
    <xf numFmtId="0" fontId="137" fillId="5" borderId="63" xfId="0" applyFont="1" applyFill="1" applyBorder="1" applyAlignment="1" applyProtection="1">
      <alignment vertical="top" wrapText="1"/>
      <protection/>
    </xf>
    <xf numFmtId="0" fontId="83" fillId="0" borderId="63" xfId="0" applyFont="1" applyBorder="1" applyAlignment="1">
      <alignment horizontal="left" vertical="center" wrapText="1"/>
    </xf>
    <xf numFmtId="17" fontId="178" fillId="5" borderId="48" xfId="0" applyNumberFormat="1" applyFont="1" applyFill="1" applyBorder="1" applyAlignment="1" applyProtection="1">
      <alignment horizontal="left" vertical="top" wrapText="1"/>
      <protection/>
    </xf>
    <xf numFmtId="17" fontId="178" fillId="5" borderId="48" xfId="0" applyNumberFormat="1" applyFont="1" applyFill="1" applyBorder="1" applyAlignment="1" applyProtection="1">
      <alignment horizontal="center" vertical="top" wrapText="1"/>
      <protection/>
    </xf>
    <xf numFmtId="17" fontId="178" fillId="5" borderId="21" xfId="0" applyNumberFormat="1" applyFont="1" applyFill="1" applyBorder="1" applyAlignment="1" applyProtection="1">
      <alignment horizontal="center" vertical="top" wrapText="1"/>
      <protection/>
    </xf>
    <xf numFmtId="0" fontId="0" fillId="5" borderId="1" xfId="0" applyFill="1" applyBorder="1" applyAlignment="1">
      <alignment wrapText="1"/>
    </xf>
    <xf numFmtId="0" fontId="0" fillId="5" borderId="1" xfId="0" applyFill="1" applyBorder="1" applyAlignment="1">
      <alignment/>
    </xf>
    <xf numFmtId="0" fontId="45" fillId="0" borderId="19" xfId="0" applyFont="1" applyBorder="1" applyAlignment="1">
      <alignment vertical="center" wrapText="1"/>
    </xf>
    <xf numFmtId="0" fontId="270" fillId="0" borderId="15" xfId="0" applyFont="1" applyBorder="1" applyAlignment="1">
      <alignment vertical="center" wrapText="1"/>
    </xf>
    <xf numFmtId="0" fontId="271" fillId="0" borderId="15" xfId="0" applyFont="1" applyBorder="1" applyAlignment="1">
      <alignment vertical="center" wrapText="1"/>
    </xf>
    <xf numFmtId="0" fontId="270" fillId="0" borderId="17" xfId="0" applyFont="1" applyBorder="1" applyAlignment="1">
      <alignment vertical="center" wrapText="1"/>
    </xf>
    <xf numFmtId="0" fontId="276" fillId="0" borderId="15" xfId="0" applyFont="1" applyBorder="1" applyAlignment="1">
      <alignment vertical="center" wrapText="1"/>
    </xf>
    <xf numFmtId="0" fontId="275" fillId="0" borderId="15" xfId="0" applyFont="1" applyBorder="1" applyAlignment="1">
      <alignment vertical="center" wrapText="1"/>
    </xf>
    <xf numFmtId="0" fontId="282" fillId="0" borderId="17" xfId="0" applyFont="1" applyBorder="1" applyAlignment="1">
      <alignment vertical="center" wrapText="1"/>
    </xf>
    <xf numFmtId="0" fontId="277" fillId="0" borderId="15" xfId="0" applyFont="1" applyBorder="1" applyAlignment="1">
      <alignment vertical="center" wrapText="1"/>
    </xf>
    <xf numFmtId="0" fontId="281" fillId="0" borderId="15" xfId="0" applyFont="1" applyBorder="1" applyAlignment="1">
      <alignment vertical="center" wrapText="1"/>
    </xf>
    <xf numFmtId="0" fontId="281" fillId="0" borderId="15" xfId="0" applyFont="1" applyBorder="1" applyAlignment="1">
      <alignment horizontal="left" vertical="center" wrapText="1" indent="1"/>
    </xf>
    <xf numFmtId="0" fontId="276" fillId="0" borderId="17" xfId="0" applyFont="1" applyBorder="1" applyAlignment="1">
      <alignment vertical="center" wrapText="1"/>
    </xf>
    <xf numFmtId="0" fontId="274" fillId="0" borderId="15" xfId="0" applyFont="1" applyBorder="1" applyAlignment="1">
      <alignment vertical="center" wrapText="1"/>
    </xf>
    <xf numFmtId="0" fontId="270" fillId="0" borderId="15" xfId="0" applyFont="1" applyBorder="1" applyAlignment="1">
      <alignment horizontal="left" vertical="center" wrapText="1" indent="1"/>
    </xf>
    <xf numFmtId="0" fontId="275" fillId="0" borderId="17" xfId="0" applyFont="1" applyBorder="1" applyAlignment="1">
      <alignment vertical="center" wrapText="1"/>
    </xf>
    <xf numFmtId="0" fontId="179" fillId="0" borderId="15" xfId="0" applyFont="1" applyBorder="1" applyAlignment="1">
      <alignment vertical="top" wrapText="1"/>
    </xf>
    <xf numFmtId="0" fontId="179" fillId="0" borderId="20" xfId="0" applyFont="1" applyBorder="1" applyAlignment="1">
      <alignment vertical="top" wrapText="1"/>
    </xf>
    <xf numFmtId="0" fontId="179" fillId="0" borderId="17" xfId="0" applyFont="1" applyBorder="1" applyAlignment="1">
      <alignment vertical="top" wrapText="1"/>
    </xf>
    <xf numFmtId="0" fontId="179" fillId="0" borderId="19" xfId="0" applyFont="1" applyBorder="1" applyAlignment="1">
      <alignment vertical="top" wrapText="1"/>
    </xf>
    <xf numFmtId="0" fontId="153" fillId="0" borderId="0" xfId="0" applyFont="1"/>
    <xf numFmtId="15" fontId="2" fillId="5" borderId="62" xfId="0" applyNumberFormat="1" applyFont="1" applyFill="1" applyBorder="1" applyAlignment="1" applyProtection="1">
      <alignment horizontal="center" vertical="center"/>
      <protection/>
    </xf>
    <xf numFmtId="0" fontId="2" fillId="5" borderId="8" xfId="0" applyFont="1" applyFill="1" applyBorder="1" applyAlignment="1" applyProtection="1">
      <alignment horizontal="center" vertical="center"/>
      <protection/>
    </xf>
    <xf numFmtId="0" fontId="3" fillId="7" borderId="14" xfId="0" applyFont="1" applyFill="1" applyBorder="1" applyAlignment="1" applyProtection="1">
      <alignment horizontal="right" wrapText="1"/>
      <protection/>
    </xf>
    <xf numFmtId="0" fontId="3" fillId="7" borderId="15" xfId="0" applyFont="1" applyFill="1" applyBorder="1" applyAlignment="1" applyProtection="1">
      <alignment horizontal="right" wrapText="1"/>
      <protection/>
    </xf>
    <xf numFmtId="0" fontId="3" fillId="7" borderId="14" xfId="0" applyFont="1" applyFill="1" applyBorder="1" applyAlignment="1" applyProtection="1">
      <alignment horizontal="right" vertical="center" wrapText="1"/>
      <protection/>
    </xf>
    <xf numFmtId="0" fontId="3" fillId="7" borderId="15" xfId="0" applyFont="1" applyFill="1" applyBorder="1" applyAlignment="1" applyProtection="1">
      <alignment horizontal="right" vertical="center" wrapText="1"/>
      <protection/>
    </xf>
    <xf numFmtId="0" fontId="3" fillId="7" borderId="0" xfId="0" applyFont="1" applyFill="1" applyBorder="1" applyAlignment="1" applyProtection="1">
      <alignment horizontal="right" wrapText="1"/>
      <protection/>
    </xf>
    <xf numFmtId="0" fontId="3" fillId="7" borderId="14" xfId="0" applyFont="1" applyFill="1" applyBorder="1" applyAlignment="1" applyProtection="1">
      <alignment horizontal="right" vertical="top" wrapText="1"/>
      <protection/>
    </xf>
    <xf numFmtId="0" fontId="3" fillId="7" borderId="15" xfId="0" applyFont="1" applyFill="1" applyBorder="1" applyAlignment="1" applyProtection="1">
      <alignment horizontal="right" vertical="top" wrapText="1"/>
      <protection/>
    </xf>
    <xf numFmtId="0" fontId="3" fillId="7" borderId="16"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5" fillId="5" borderId="48" xfId="0" applyFont="1" applyFill="1" applyBorder="1" applyAlignment="1" applyProtection="1">
      <alignment horizontal="center"/>
      <protection/>
    </xf>
    <xf numFmtId="0" fontId="15" fillId="5" borderId="9" xfId="0" applyFont="1" applyFill="1" applyBorder="1" applyAlignment="1" applyProtection="1">
      <alignment horizontal="center"/>
      <protection/>
    </xf>
    <xf numFmtId="0" fontId="15" fillId="5" borderId="21"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3" fillId="5" borderId="48" xfId="0" applyFont="1" applyFill="1" applyBorder="1" applyAlignment="1" applyProtection="1">
      <alignment horizontal="center" vertical="top" wrapText="1"/>
      <protection/>
    </xf>
    <xf numFmtId="0" fontId="3" fillId="5" borderId="21" xfId="0" applyFont="1" applyFill="1" applyBorder="1" applyAlignment="1" applyProtection="1">
      <alignment horizontal="center" vertical="top" wrapText="1"/>
      <protection/>
    </xf>
    <xf numFmtId="0" fontId="11" fillId="7" borderId="0" xfId="0" applyFont="1" applyFill="1" applyBorder="1" applyAlignment="1" applyProtection="1">
      <alignment horizontal="center"/>
      <protection/>
    </xf>
    <xf numFmtId="0" fontId="11" fillId="7" borderId="14"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48" xfId="0" applyNumberFormat="1" applyFont="1" applyFill="1" applyBorder="1" applyAlignment="1" applyProtection="1">
      <alignment horizontal="center" vertical="top" wrapText="1"/>
      <protection locked="0"/>
    </xf>
    <xf numFmtId="3" fontId="2" fillId="5" borderId="21" xfId="0" applyNumberFormat="1" applyFont="1" applyFill="1" applyBorder="1" applyAlignment="1" applyProtection="1">
      <alignment horizontal="center" vertical="top" wrapText="1"/>
      <protection locked="0"/>
    </xf>
    <xf numFmtId="3" fontId="2" fillId="5" borderId="48" xfId="0" applyNumberFormat="1" applyFont="1" applyFill="1" applyBorder="1" applyAlignment="1" applyProtection="1">
      <alignment horizontal="center" vertical="center" wrapText="1"/>
      <protection locked="0"/>
    </xf>
    <xf numFmtId="3" fontId="2" fillId="5" borderId="21" xfId="0" applyNumberFormat="1" applyFont="1" applyFill="1" applyBorder="1" applyAlignment="1" applyProtection="1">
      <alignment horizontal="center" vertical="center" wrapText="1"/>
      <protection locked="0"/>
    </xf>
    <xf numFmtId="0" fontId="2" fillId="5" borderId="48" xfId="0" applyFont="1" applyFill="1" applyBorder="1" applyAlignment="1" applyProtection="1">
      <alignment horizontal="center" vertical="top" wrapText="1"/>
      <protection locked="0"/>
    </xf>
    <xf numFmtId="0" fontId="2" fillId="5" borderId="21" xfId="0" applyFont="1" applyFill="1" applyBorder="1" applyAlignment="1" applyProtection="1">
      <alignment horizontal="center" vertical="top" wrapText="1"/>
      <protection locked="0"/>
    </xf>
    <xf numFmtId="0" fontId="5" fillId="7" borderId="0" xfId="0" applyFont="1" applyFill="1" applyBorder="1" applyAlignment="1" applyProtection="1">
      <alignment horizontal="left" vertical="top" wrapText="1"/>
      <protection/>
    </xf>
    <xf numFmtId="0" fontId="2" fillId="5" borderId="48" xfId="0" applyFont="1" applyFill="1" applyBorder="1" applyAlignment="1" applyProtection="1">
      <alignment vertical="top" wrapText="1"/>
      <protection locked="0"/>
    </xf>
    <xf numFmtId="0" fontId="2" fillId="5" borderId="21" xfId="0" applyFont="1" applyFill="1" applyBorder="1" applyAlignment="1" applyProtection="1">
      <alignment vertical="top" wrapText="1"/>
      <protection locked="0"/>
    </xf>
    <xf numFmtId="3" fontId="2" fillId="5" borderId="48" xfId="0" applyNumberFormat="1" applyFont="1" applyFill="1" applyBorder="1" applyAlignment="1" applyProtection="1">
      <alignment vertical="top" wrapText="1"/>
      <protection locked="0"/>
    </xf>
    <xf numFmtId="3" fontId="2" fillId="5" borderId="21" xfId="0" applyNumberFormat="1" applyFont="1" applyFill="1" applyBorder="1" applyAlignment="1" applyProtection="1">
      <alignment vertical="top" wrapText="1"/>
      <protection locked="0"/>
    </xf>
    <xf numFmtId="0" fontId="12" fillId="7" borderId="0" xfId="0" applyFont="1" applyFill="1" applyBorder="1" applyAlignment="1" applyProtection="1">
      <alignment horizontal="left" vertical="center" wrapText="1"/>
      <protection/>
    </xf>
    <xf numFmtId="0" fontId="17" fillId="7" borderId="0" xfId="0" applyFont="1" applyFill="1" applyBorder="1" applyAlignment="1" applyProtection="1">
      <alignment horizontal="left" vertical="top" wrapText="1"/>
      <protection/>
    </xf>
    <xf numFmtId="0" fontId="16" fillId="7" borderId="14" xfId="0" applyFont="1" applyFill="1" applyBorder="1" applyAlignment="1" applyProtection="1">
      <alignment horizontal="center" wrapText="1"/>
      <protection/>
    </xf>
    <xf numFmtId="0" fontId="16" fillId="7" borderId="0" xfId="0" applyFont="1" applyFill="1" applyBorder="1" applyAlignment="1" applyProtection="1">
      <alignment horizontal="center" wrapText="1"/>
      <protection/>
    </xf>
    <xf numFmtId="0" fontId="83" fillId="0" borderId="23" xfId="0" applyFont="1" applyBorder="1" applyAlignment="1">
      <alignment horizontal="left" vertical="center" wrapText="1"/>
    </xf>
    <xf numFmtId="0" fontId="83" fillId="0" borderId="20" xfId="0" applyFont="1" applyBorder="1" applyAlignment="1">
      <alignment horizontal="left" vertical="center" wrapText="1"/>
    </xf>
    <xf numFmtId="0" fontId="83" fillId="0" borderId="8" xfId="0" applyFont="1" applyBorder="1" applyAlignment="1">
      <alignment horizontal="left" vertical="center" wrapText="1"/>
    </xf>
    <xf numFmtId="0" fontId="83" fillId="0" borderId="19" xfId="0" applyFont="1" applyBorder="1" applyAlignment="1">
      <alignment horizontal="left" vertical="center" wrapText="1"/>
    </xf>
    <xf numFmtId="0" fontId="83" fillId="0" borderId="62" xfId="0" applyFont="1" applyBorder="1" applyAlignment="1">
      <alignment horizontal="left" vertical="center" wrapText="1"/>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6" fillId="5" borderId="48" xfId="0" applyFont="1" applyFill="1" applyBorder="1" applyAlignment="1" applyProtection="1">
      <alignment horizontal="center" vertical="top" wrapText="1"/>
      <protection/>
    </xf>
    <xf numFmtId="0" fontId="16" fillId="5" borderId="9" xfId="0" applyFont="1" applyFill="1" applyBorder="1" applyAlignment="1" applyProtection="1">
      <alignment horizontal="center" vertical="top" wrapText="1"/>
      <protection/>
    </xf>
    <xf numFmtId="0" fontId="12" fillId="7" borderId="0" xfId="0" applyFont="1" applyFill="1" applyBorder="1" applyAlignment="1" applyProtection="1">
      <alignment horizontal="left" vertical="top" wrapText="1"/>
      <protection/>
    </xf>
    <xf numFmtId="0" fontId="16" fillId="7" borderId="0" xfId="0" applyFont="1" applyFill="1" applyBorder="1" applyAlignment="1" applyProtection="1">
      <alignment horizontal="center"/>
      <protection/>
    </xf>
    <xf numFmtId="0" fontId="35" fillId="7" borderId="0" xfId="0" applyFont="1" applyFill="1" applyAlignment="1">
      <alignment horizontal="left" wrapText="1"/>
    </xf>
    <xf numFmtId="0" fontId="35" fillId="7" borderId="0" xfId="0" applyFont="1" applyFill="1" applyAlignment="1">
      <alignment horizontal="left"/>
    </xf>
    <xf numFmtId="0" fontId="37" fillId="7" borderId="0" xfId="0" applyFont="1" applyFill="1" applyAlignment="1">
      <alignment horizontal="left"/>
    </xf>
    <xf numFmtId="0" fontId="10" fillId="0" borderId="0" xfId="0" applyFont="1" applyFill="1" applyBorder="1" applyAlignment="1" applyProtection="1">
      <alignment vertical="top" wrapText="1"/>
      <protection/>
    </xf>
    <xf numFmtId="0" fontId="17" fillId="5" borderId="48" xfId="0" applyFont="1" applyFill="1" applyBorder="1" applyAlignment="1" applyProtection="1">
      <alignment horizontal="center" vertical="center" wrapText="1"/>
      <protection/>
    </xf>
    <xf numFmtId="0" fontId="17" fillId="5" borderId="9" xfId="0" applyFont="1" applyFill="1" applyBorder="1" applyAlignment="1" applyProtection="1">
      <alignment horizontal="center" vertical="center" wrapText="1"/>
      <protection/>
    </xf>
    <xf numFmtId="0" fontId="17" fillId="5" borderId="21" xfId="0" applyFont="1" applyFill="1" applyBorder="1" applyAlignment="1" applyProtection="1">
      <alignment horizontal="center" vertical="center" wrapText="1"/>
      <protection/>
    </xf>
    <xf numFmtId="0" fontId="16" fillId="5" borderId="62" xfId="0" applyFont="1" applyFill="1" applyBorder="1" applyAlignment="1" applyProtection="1">
      <alignment horizontal="center" vertical="center" wrapText="1"/>
      <protection/>
    </xf>
    <xf numFmtId="0" fontId="16" fillId="5" borderId="20" xfId="0" applyFont="1" applyFill="1" applyBorder="1" applyAlignment="1" applyProtection="1">
      <alignment horizontal="center" vertical="center" wrapText="1"/>
      <protection/>
    </xf>
    <xf numFmtId="0" fontId="16" fillId="5" borderId="8" xfId="0" applyFont="1" applyFill="1" applyBorder="1" applyAlignment="1" applyProtection="1">
      <alignment horizontal="center" vertical="center" wrapText="1"/>
      <protection/>
    </xf>
    <xf numFmtId="0" fontId="16" fillId="5" borderId="23" xfId="0" applyFont="1" applyFill="1" applyBorder="1" applyAlignment="1" applyProtection="1">
      <alignment horizontal="center" vertical="center" wrapText="1"/>
      <protection/>
    </xf>
    <xf numFmtId="0" fontId="16" fillId="5" borderId="19" xfId="0" applyFont="1" applyFill="1" applyBorder="1" applyAlignment="1" applyProtection="1">
      <alignment horizontal="center" vertical="center" wrapText="1"/>
      <protection/>
    </xf>
    <xf numFmtId="0" fontId="212" fillId="0" borderId="62" xfId="0" applyFont="1" applyBorder="1" applyAlignment="1">
      <alignment vertical="center" wrapText="1"/>
    </xf>
    <xf numFmtId="0" fontId="212" fillId="0" borderId="20" xfId="0" applyFont="1" applyBorder="1" applyAlignment="1">
      <alignment vertical="center" wrapText="1"/>
    </xf>
    <xf numFmtId="0" fontId="212" fillId="0" borderId="19" xfId="0" applyFont="1" applyBorder="1" applyAlignment="1">
      <alignment vertical="center" wrapText="1"/>
    </xf>
    <xf numFmtId="0" fontId="45" fillId="0" borderId="62" xfId="0" applyFont="1" applyBorder="1" applyAlignment="1">
      <alignment vertical="center" wrapText="1"/>
    </xf>
    <xf numFmtId="0" fontId="45" fillId="0" borderId="19" xfId="0" applyFont="1" applyBorder="1" applyAlignment="1">
      <alignment vertical="center" wrapText="1"/>
    </xf>
    <xf numFmtId="0" fontId="253" fillId="0" borderId="62" xfId="0" applyFont="1" applyBorder="1" applyAlignment="1">
      <alignment vertical="center" wrapText="1"/>
    </xf>
    <xf numFmtId="0" fontId="253" fillId="0" borderId="20" xfId="0" applyFont="1" applyBorder="1" applyAlignment="1">
      <alignment vertical="center" wrapText="1"/>
    </xf>
    <xf numFmtId="0" fontId="253" fillId="0" borderId="19" xfId="0" applyFont="1" applyBorder="1" applyAlignment="1">
      <alignment vertical="center" wrapText="1"/>
    </xf>
    <xf numFmtId="0" fontId="45" fillId="0" borderId="20" xfId="0" applyFont="1" applyBorder="1" applyAlignment="1">
      <alignment vertical="center" wrapText="1"/>
    </xf>
    <xf numFmtId="0" fontId="256" fillId="0" borderId="62" xfId="0" applyFont="1" applyBorder="1" applyAlignment="1">
      <alignment vertical="center" wrapText="1"/>
    </xf>
    <xf numFmtId="0" fontId="256" fillId="0" borderId="20" xfId="0" applyFont="1" applyBorder="1" applyAlignment="1">
      <alignment vertical="center" wrapText="1"/>
    </xf>
    <xf numFmtId="0" fontId="256" fillId="0" borderId="19" xfId="0" applyFont="1" applyBorder="1" applyAlignment="1">
      <alignment vertical="center" wrapText="1"/>
    </xf>
    <xf numFmtId="0" fontId="226" fillId="0" borderId="62" xfId="0" applyFont="1" applyBorder="1" applyAlignment="1">
      <alignment vertical="center" wrapText="1"/>
    </xf>
    <xf numFmtId="0" fontId="226" fillId="0" borderId="20" xfId="0" applyFont="1" applyBorder="1" applyAlignment="1">
      <alignment vertical="center" wrapText="1"/>
    </xf>
    <xf numFmtId="0" fontId="226" fillId="0" borderId="19" xfId="0" applyFont="1" applyBorder="1" applyAlignment="1">
      <alignment vertical="center" wrapText="1"/>
    </xf>
    <xf numFmtId="0" fontId="221" fillId="0" borderId="62" xfId="0" applyFont="1" applyBorder="1" applyAlignment="1">
      <alignment vertical="center" wrapText="1"/>
    </xf>
    <xf numFmtId="0" fontId="221" fillId="0" borderId="20" xfId="0" applyFont="1" applyBorder="1" applyAlignment="1">
      <alignment vertical="center" wrapText="1"/>
    </xf>
    <xf numFmtId="0" fontId="221" fillId="0" borderId="19" xfId="0" applyFont="1" applyBorder="1" applyAlignment="1">
      <alignment vertical="center" wrapText="1"/>
    </xf>
    <xf numFmtId="0" fontId="199" fillId="0" borderId="62" xfId="0" applyFont="1" applyBorder="1" applyAlignment="1">
      <alignment vertical="center" wrapText="1"/>
    </xf>
    <xf numFmtId="0" fontId="199" fillId="0" borderId="19" xfId="0" applyFont="1" applyBorder="1" applyAlignment="1">
      <alignment vertical="center" wrapText="1"/>
    </xf>
    <xf numFmtId="0" fontId="199" fillId="0" borderId="20" xfId="0" applyFont="1" applyBorder="1" applyAlignment="1">
      <alignment vertical="center" wrapText="1"/>
    </xf>
    <xf numFmtId="0" fontId="182" fillId="0" borderId="62" xfId="0" applyFont="1" applyBorder="1" applyAlignment="1">
      <alignment vertical="center" wrapText="1"/>
    </xf>
    <xf numFmtId="0" fontId="182" fillId="0" borderId="19" xfId="0" applyFont="1" applyBorder="1" applyAlignment="1">
      <alignment vertical="center" wrapText="1"/>
    </xf>
    <xf numFmtId="0" fontId="196" fillId="0" borderId="62" xfId="0" applyFont="1" applyBorder="1" applyAlignment="1">
      <alignment vertical="center" wrapText="1"/>
    </xf>
    <xf numFmtId="0" fontId="196" fillId="0" borderId="20" xfId="0" applyFont="1" applyBorder="1" applyAlignment="1">
      <alignment vertical="center" wrapText="1"/>
    </xf>
    <xf numFmtId="0" fontId="196" fillId="0" borderId="19" xfId="0" applyFont="1" applyBorder="1" applyAlignment="1">
      <alignment vertical="center" wrapText="1"/>
    </xf>
    <xf numFmtId="0" fontId="51" fillId="0" borderId="48" xfId="0" applyFont="1" applyBorder="1" applyAlignment="1">
      <alignment vertical="center" wrapText="1"/>
    </xf>
    <xf numFmtId="0" fontId="51" fillId="0" borderId="9" xfId="0" applyFont="1" applyBorder="1" applyAlignment="1">
      <alignment vertical="center" wrapText="1"/>
    </xf>
    <xf numFmtId="0" fontId="51" fillId="0" borderId="21" xfId="0" applyFont="1" applyBorder="1" applyAlignment="1">
      <alignment vertical="center" wrapText="1"/>
    </xf>
    <xf numFmtId="0" fontId="181" fillId="0" borderId="62" xfId="0" applyFont="1" applyBorder="1" applyAlignment="1">
      <alignment vertical="center" wrapText="1"/>
    </xf>
    <xf numFmtId="0" fontId="181" fillId="0" borderId="19" xfId="0" applyFont="1" applyBorder="1" applyAlignment="1">
      <alignment vertical="center" wrapText="1"/>
    </xf>
    <xf numFmtId="0" fontId="145" fillId="28" borderId="69" xfId="0" applyFont="1" applyFill="1" applyBorder="1" applyAlignment="1">
      <alignment vertical="center" wrapText="1"/>
    </xf>
    <xf numFmtId="0" fontId="145" fillId="28" borderId="65" xfId="0" applyFont="1" applyFill="1" applyBorder="1" applyAlignment="1">
      <alignment vertical="center" wrapText="1"/>
    </xf>
    <xf numFmtId="0" fontId="145" fillId="28" borderId="66" xfId="0" applyFont="1" applyFill="1" applyBorder="1" applyAlignment="1">
      <alignment vertical="center" wrapText="1"/>
    </xf>
    <xf numFmtId="0" fontId="230" fillId="0" borderId="62" xfId="0" applyFont="1" applyBorder="1" applyAlignment="1">
      <alignment vertical="center" wrapText="1"/>
    </xf>
    <xf numFmtId="0" fontId="230" fillId="0" borderId="20" xfId="0" applyFont="1" applyBorder="1" applyAlignment="1">
      <alignment vertical="center" wrapText="1"/>
    </xf>
    <xf numFmtId="0" fontId="230" fillId="0" borderId="19" xfId="0" applyFont="1" applyBorder="1" applyAlignment="1">
      <alignment vertical="center" wrapText="1"/>
    </xf>
    <xf numFmtId="0" fontId="234" fillId="0" borderId="62" xfId="0" applyFont="1" applyBorder="1" applyAlignment="1">
      <alignment vertical="center" wrapText="1"/>
    </xf>
    <xf numFmtId="0" fontId="234" fillId="0" borderId="20" xfId="0" applyFont="1" applyBorder="1" applyAlignment="1">
      <alignment vertical="center" wrapText="1"/>
    </xf>
    <xf numFmtId="0" fontId="234" fillId="0" borderId="19" xfId="0" applyFont="1" applyBorder="1" applyAlignment="1">
      <alignment vertical="center" wrapText="1"/>
    </xf>
    <xf numFmtId="0" fontId="244" fillId="0" borderId="62" xfId="0" applyFont="1" applyBorder="1" applyAlignment="1">
      <alignment vertical="center" wrapText="1"/>
    </xf>
    <xf numFmtId="0" fontId="244" fillId="0" borderId="20" xfId="0" applyFont="1" applyBorder="1" applyAlignment="1">
      <alignment vertical="center" wrapText="1"/>
    </xf>
    <xf numFmtId="0" fontId="244" fillId="0" borderId="19" xfId="0" applyFont="1" applyBorder="1" applyAlignment="1">
      <alignment vertical="center" wrapText="1"/>
    </xf>
    <xf numFmtId="0" fontId="265" fillId="5" borderId="48" xfId="0" applyFont="1" applyFill="1" applyBorder="1" applyAlignment="1" applyProtection="1">
      <alignment horizontal="left" vertical="center" wrapText="1"/>
      <protection/>
    </xf>
    <xf numFmtId="0" fontId="265" fillId="5" borderId="21" xfId="0" applyFont="1" applyFill="1" applyBorder="1" applyAlignment="1" applyProtection="1">
      <alignment horizontal="left" vertical="center" wrapText="1"/>
      <protection/>
    </xf>
    <xf numFmtId="17" fontId="178" fillId="5" borderId="48" xfId="0" applyNumberFormat="1" applyFont="1" applyFill="1" applyBorder="1" applyAlignment="1" applyProtection="1">
      <alignment horizontal="center" vertical="top" wrapText="1"/>
      <protection/>
    </xf>
    <xf numFmtId="17" fontId="178" fillId="5" borderId="21" xfId="0" applyNumberFormat="1" applyFont="1" applyFill="1" applyBorder="1" applyAlignment="1" applyProtection="1">
      <alignment horizontal="center" vertical="top" wrapText="1"/>
      <protection/>
    </xf>
    <xf numFmtId="0" fontId="2" fillId="5" borderId="48" xfId="0" applyFont="1" applyFill="1" applyBorder="1" applyAlignment="1" applyProtection="1">
      <alignment horizontal="center" vertical="center" wrapText="1"/>
      <protection/>
    </xf>
    <xf numFmtId="0" fontId="2" fillId="5" borderId="21" xfId="0" applyFont="1" applyFill="1" applyBorder="1" applyAlignment="1" applyProtection="1">
      <alignment horizontal="center" vertical="center" wrapText="1"/>
      <protection/>
    </xf>
    <xf numFmtId="0" fontId="5" fillId="7" borderId="0" xfId="0" applyFont="1" applyFill="1" applyBorder="1" applyAlignment="1" applyProtection="1">
      <alignment horizontal="left"/>
      <protection/>
    </xf>
    <xf numFmtId="0" fontId="12" fillId="0" borderId="11" xfId="0" applyFont="1" applyFill="1" applyBorder="1" applyAlignment="1" applyProtection="1">
      <alignment horizontal="left" vertical="top" wrapText="1"/>
      <protection/>
    </xf>
    <xf numFmtId="0" fontId="12" fillId="0" borderId="12"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14"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15" xfId="0" applyFont="1" applyFill="1" applyBorder="1" applyAlignment="1" applyProtection="1">
      <alignment horizontal="left" vertical="top" wrapText="1"/>
      <protection/>
    </xf>
    <xf numFmtId="0" fontId="12" fillId="0" borderId="18" xfId="0" applyFont="1" applyFill="1" applyBorder="1" applyAlignment="1" applyProtection="1">
      <alignment horizontal="left" vertical="top" wrapText="1"/>
      <protection/>
    </xf>
    <xf numFmtId="0" fontId="12" fillId="0" borderId="16" xfId="0" applyFont="1" applyFill="1" applyBorder="1" applyAlignment="1" applyProtection="1">
      <alignment horizontal="left" vertical="top" wrapText="1"/>
      <protection/>
    </xf>
    <xf numFmtId="0" fontId="12" fillId="0" borderId="17" xfId="0" applyFont="1" applyFill="1" applyBorder="1" applyAlignment="1" applyProtection="1">
      <alignment horizontal="left" vertical="top" wrapText="1"/>
      <protection/>
    </xf>
    <xf numFmtId="0" fontId="3" fillId="7" borderId="16" xfId="0" applyFont="1" applyFill="1" applyBorder="1" applyAlignment="1" applyProtection="1">
      <alignment horizontal="center" vertical="center" wrapText="1"/>
      <protection/>
    </xf>
    <xf numFmtId="0" fontId="178" fillId="5" borderId="21" xfId="0" applyFont="1" applyFill="1" applyBorder="1" applyAlignment="1" applyProtection="1">
      <alignment horizontal="left" vertical="center" wrapText="1"/>
      <protection/>
    </xf>
    <xf numFmtId="0" fontId="178" fillId="5" borderId="48" xfId="0" applyFont="1" applyFill="1" applyBorder="1" applyAlignment="1" applyProtection="1">
      <alignment horizontal="left" vertical="center" wrapText="1"/>
      <protection/>
    </xf>
    <xf numFmtId="0" fontId="3" fillId="7" borderId="9" xfId="0" applyFont="1" applyFill="1" applyBorder="1" applyAlignment="1" applyProtection="1">
      <alignment horizontal="center" vertical="center" wrapText="1"/>
      <protection/>
    </xf>
    <xf numFmtId="0" fontId="3" fillId="7" borderId="48" xfId="0" applyFont="1" applyFill="1" applyBorder="1" applyAlignment="1" applyProtection="1">
      <alignment horizontal="center" vertical="center" wrapText="1"/>
      <protection/>
    </xf>
    <xf numFmtId="0" fontId="263" fillId="5" borderId="48" xfId="0" applyFont="1" applyFill="1" applyBorder="1" applyAlignment="1" applyProtection="1">
      <alignment horizontal="left" vertical="center" wrapText="1"/>
      <protection/>
    </xf>
    <xf numFmtId="0" fontId="263" fillId="5" borderId="21" xfId="0" applyFont="1" applyFill="1" applyBorder="1" applyAlignment="1" applyProtection="1">
      <alignment horizontal="left" vertical="center" wrapText="1"/>
      <protection/>
    </xf>
    <xf numFmtId="0" fontId="2" fillId="5" borderId="48" xfId="0" applyFont="1"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0" fontId="2" fillId="5" borderId="21" xfId="0" applyFont="1" applyFill="1" applyBorder="1" applyAlignment="1" applyProtection="1">
      <alignment horizontal="center"/>
      <protection locked="0"/>
    </xf>
    <xf numFmtId="0" fontId="26" fillId="5" borderId="48" xfId="20" applyFill="1" applyBorder="1" applyAlignment="1" applyProtection="1">
      <alignment horizontal="center"/>
      <protection locked="0"/>
    </xf>
    <xf numFmtId="0" fontId="12" fillId="7" borderId="12" xfId="0" applyFont="1" applyFill="1" applyBorder="1" applyAlignment="1" applyProtection="1">
      <alignment horizontal="center" wrapText="1"/>
      <protection/>
    </xf>
    <xf numFmtId="17" fontId="178" fillId="5" borderId="48" xfId="0" applyNumberFormat="1" applyFont="1" applyFill="1" applyBorder="1" applyAlignment="1" applyProtection="1">
      <alignment horizontal="left" vertical="top" wrapText="1"/>
      <protection/>
    </xf>
    <xf numFmtId="0" fontId="178" fillId="5" borderId="21" xfId="0" applyFont="1" applyFill="1" applyBorder="1" applyAlignment="1" applyProtection="1">
      <alignment horizontal="left" vertical="top" wrapText="1"/>
      <protection/>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23" fillId="7" borderId="0" xfId="0" applyFont="1" applyFill="1" applyBorder="1" applyAlignment="1" applyProtection="1">
      <alignment horizontal="left" vertical="center" wrapText="1"/>
      <protection/>
    </xf>
    <xf numFmtId="0" fontId="12" fillId="0" borderId="48" xfId="0" applyFont="1" applyFill="1" applyBorder="1" applyAlignment="1" applyProtection="1">
      <alignment horizontal="center" vertical="center" wrapText="1"/>
      <protection/>
    </xf>
    <xf numFmtId="0" fontId="12" fillId="0" borderId="9" xfId="0" applyFont="1" applyFill="1" applyBorder="1" applyAlignment="1" applyProtection="1">
      <alignment horizontal="center" vertical="center" wrapText="1"/>
      <protection/>
    </xf>
    <xf numFmtId="0" fontId="12" fillId="0" borderId="21" xfId="0" applyFont="1" applyFill="1" applyBorder="1" applyAlignment="1" applyProtection="1">
      <alignment horizontal="center" vertical="center" wrapText="1"/>
      <protection/>
    </xf>
    <xf numFmtId="0" fontId="16" fillId="5" borderId="70" xfId="0" applyFont="1" applyFill="1" applyBorder="1" applyAlignment="1" applyProtection="1">
      <alignment horizontal="left" vertical="center" wrapText="1"/>
      <protection/>
    </xf>
    <xf numFmtId="0" fontId="16" fillId="5" borderId="71" xfId="0" applyFont="1" applyFill="1" applyBorder="1" applyAlignment="1" applyProtection="1">
      <alignment horizontal="left" vertical="center" wrapText="1"/>
      <protection/>
    </xf>
    <xf numFmtId="0" fontId="16" fillId="5" borderId="72" xfId="0" applyFont="1" applyFill="1" applyBorder="1" applyAlignment="1" applyProtection="1">
      <alignment horizontal="left" vertical="center" wrapText="1"/>
      <protection/>
    </xf>
    <xf numFmtId="0" fontId="16" fillId="5" borderId="73" xfId="0" applyFont="1" applyFill="1" applyBorder="1" applyAlignment="1" applyProtection="1">
      <alignment horizontal="left" vertical="center" wrapText="1"/>
      <protection/>
    </xf>
    <xf numFmtId="0" fontId="16" fillId="5" borderId="55" xfId="0" applyFont="1" applyFill="1" applyBorder="1" applyAlignment="1" applyProtection="1">
      <alignment horizontal="left" vertical="center" wrapText="1"/>
      <protection/>
    </xf>
    <xf numFmtId="0" fontId="16" fillId="5" borderId="74" xfId="0" applyFont="1" applyFill="1" applyBorder="1" applyAlignment="1" applyProtection="1">
      <alignment horizontal="left" vertical="center" wrapText="1"/>
      <protection/>
    </xf>
    <xf numFmtId="0" fontId="16" fillId="5" borderId="49" xfId="0" applyFont="1" applyFill="1" applyBorder="1" applyAlignment="1" applyProtection="1">
      <alignment horizontal="left" vertical="center" wrapText="1"/>
      <protection/>
    </xf>
    <xf numFmtId="0" fontId="16" fillId="5" borderId="36" xfId="0" applyFont="1" applyFill="1" applyBorder="1" applyAlignment="1" applyProtection="1">
      <alignment horizontal="left" vertical="center" wrapText="1"/>
      <protection/>
    </xf>
    <xf numFmtId="0" fontId="16" fillId="5" borderId="40" xfId="0" applyFont="1" applyFill="1" applyBorder="1" applyAlignment="1" applyProtection="1">
      <alignment horizontal="left" vertical="center" wrapText="1"/>
      <protection/>
    </xf>
    <xf numFmtId="0" fontId="285" fillId="0" borderId="0" xfId="0" applyFont="1" applyAlignment="1">
      <alignment horizontal="left" vertical="center" wrapText="1"/>
    </xf>
    <xf numFmtId="0" fontId="270" fillId="0" borderId="62" xfId="0" applyFont="1" applyBorder="1" applyAlignment="1">
      <alignment vertical="center" wrapText="1"/>
    </xf>
    <xf numFmtId="0" fontId="270" fillId="0" borderId="19" xfId="0" applyFont="1" applyBorder="1" applyAlignment="1">
      <alignment vertical="center" wrapText="1"/>
    </xf>
    <xf numFmtId="0" fontId="270" fillId="0" borderId="20" xfId="0" applyFont="1" applyBorder="1" applyAlignment="1">
      <alignment vertical="center" wrapText="1"/>
    </xf>
    <xf numFmtId="0" fontId="179" fillId="0" borderId="62" xfId="0" applyFont="1" applyBorder="1" applyAlignment="1">
      <alignment vertical="center" wrapText="1"/>
    </xf>
    <xf numFmtId="0" fontId="179" fillId="0" borderId="20" xfId="0" applyFont="1" applyBorder="1" applyAlignment="1">
      <alignment vertical="center" wrapText="1"/>
    </xf>
    <xf numFmtId="0" fontId="179" fillId="0" borderId="19" xfId="0" applyFont="1" applyBorder="1" applyAlignment="1">
      <alignment vertical="center" wrapText="1"/>
    </xf>
    <xf numFmtId="0" fontId="38" fillId="6" borderId="1" xfId="0" applyFont="1" applyFill="1" applyBorder="1" applyAlignment="1">
      <alignment horizontal="center"/>
    </xf>
    <xf numFmtId="0" fontId="30" fillId="0" borderId="48" xfId="0" applyFont="1" applyFill="1" applyBorder="1" applyAlignment="1">
      <alignment horizontal="center"/>
    </xf>
    <xf numFmtId="0" fontId="30" fillId="0" borderId="75" xfId="0" applyFont="1" applyFill="1" applyBorder="1" applyAlignment="1">
      <alignment horizontal="center"/>
    </xf>
    <xf numFmtId="0" fontId="33" fillId="7" borderId="16" xfId="0" applyFont="1" applyFill="1" applyBorder="1"/>
    <xf numFmtId="0" fontId="43" fillId="0" borderId="0" xfId="0" applyFont="1" applyAlignment="1" applyProtection="1">
      <alignment horizontal="left"/>
      <protection/>
    </xf>
    <xf numFmtId="0" fontId="0" fillId="11" borderId="48" xfId="0" applyFill="1" applyBorder="1" applyAlignment="1" applyProtection="1">
      <alignment horizontal="center" vertical="center"/>
      <protection/>
    </xf>
    <xf numFmtId="0" fontId="0" fillId="11" borderId="9" xfId="0" applyFill="1" applyBorder="1" applyAlignment="1" applyProtection="1">
      <alignment horizontal="center" vertical="center"/>
      <protection/>
    </xf>
    <xf numFmtId="0" fontId="0" fillId="11" borderId="21" xfId="0" applyFill="1" applyBorder="1" applyAlignment="1" applyProtection="1">
      <alignment horizontal="center" vertical="center"/>
      <protection/>
    </xf>
    <xf numFmtId="0" fontId="0" fillId="11" borderId="38" xfId="0" applyFill="1" applyBorder="1" applyAlignment="1" applyProtection="1">
      <alignment horizontal="left" vertical="center" wrapText="1"/>
      <protection/>
    </xf>
    <xf numFmtId="0" fontId="0" fillId="11" borderId="58" xfId="0" applyFill="1" applyBorder="1" applyAlignment="1" applyProtection="1">
      <alignment horizontal="left" vertical="center" wrapText="1"/>
      <protection/>
    </xf>
    <xf numFmtId="0" fontId="0" fillId="11" borderId="34" xfId="0" applyFill="1" applyBorder="1" applyAlignment="1" applyProtection="1">
      <alignment horizontal="left" vertical="center" wrapText="1"/>
      <protection/>
    </xf>
    <xf numFmtId="0" fontId="0" fillId="11" borderId="76" xfId="0" applyFill="1" applyBorder="1" applyAlignment="1" applyProtection="1">
      <alignment horizontal="left" vertical="center" wrapText="1"/>
      <protection/>
    </xf>
    <xf numFmtId="0" fontId="0" fillId="11" borderId="46" xfId="0" applyFill="1" applyBorder="1" applyAlignment="1" applyProtection="1">
      <alignment horizontal="left" vertical="center" wrapText="1"/>
      <protection/>
    </xf>
    <xf numFmtId="0" fontId="0" fillId="11" borderId="57" xfId="0" applyFill="1" applyBorder="1" applyAlignment="1" applyProtection="1">
      <alignment horizontal="left" vertical="center" wrapText="1"/>
      <protection/>
    </xf>
    <xf numFmtId="0" fontId="45" fillId="9" borderId="64" xfId="0" applyFont="1" applyFill="1" applyBorder="1" applyAlignment="1" applyProtection="1">
      <alignment horizontal="center" vertical="center" wrapText="1"/>
      <protection/>
    </xf>
    <xf numFmtId="0" fontId="45" fillId="9" borderId="33" xfId="0" applyFont="1" applyFill="1" applyBorder="1" applyAlignment="1" applyProtection="1">
      <alignment horizontal="center" vertical="center" wrapText="1"/>
      <protection/>
    </xf>
    <xf numFmtId="0" fontId="42" fillId="10" borderId="38" xfId="23" applyFill="1" applyBorder="1" applyAlignment="1" applyProtection="1">
      <alignment horizontal="center" wrapText="1"/>
      <protection locked="0"/>
    </xf>
    <xf numFmtId="0" fontId="42" fillId="10" borderId="34" xfId="23" applyFill="1" applyBorder="1" applyAlignment="1" applyProtection="1">
      <alignment horizontal="center" wrapText="1"/>
      <protection locked="0"/>
    </xf>
    <xf numFmtId="0" fontId="42" fillId="10" borderId="37" xfId="23" applyFill="1" applyBorder="1" applyAlignment="1" applyProtection="1">
      <alignment horizontal="center" wrapText="1"/>
      <protection locked="0"/>
    </xf>
    <xf numFmtId="0" fontId="42" fillId="10" borderId="35" xfId="23" applyFill="1" applyBorder="1" applyAlignment="1" applyProtection="1">
      <alignment horizontal="center" wrapText="1"/>
      <protection locked="0"/>
    </xf>
    <xf numFmtId="0" fontId="0" fillId="0" borderId="38" xfId="0" applyBorder="1" applyAlignment="1" applyProtection="1">
      <alignment horizontal="left" vertical="center" wrapText="1"/>
      <protection/>
    </xf>
    <xf numFmtId="0" fontId="0" fillId="0" borderId="58"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0" fillId="0" borderId="38" xfId="0"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262" fillId="4" borderId="38" xfId="23" applyFont="1" applyBorder="1" applyAlignment="1" applyProtection="1">
      <alignment horizontal="center" vertical="center"/>
      <protection locked="0"/>
    </xf>
    <xf numFmtId="0" fontId="262" fillId="4" borderId="34" xfId="23" applyFont="1" applyBorder="1" applyAlignment="1" applyProtection="1">
      <alignment horizontal="center" vertical="center"/>
      <protection locked="0"/>
    </xf>
    <xf numFmtId="0" fontId="50" fillId="4" borderId="38" xfId="23" applyFont="1" applyBorder="1" applyAlignment="1" applyProtection="1">
      <alignment horizontal="center" vertical="center"/>
      <protection locked="0"/>
    </xf>
    <xf numFmtId="0" fontId="50" fillId="4" borderId="34" xfId="23" applyFont="1" applyBorder="1" applyAlignment="1" applyProtection="1">
      <alignment horizontal="center" vertical="center"/>
      <protection locked="0"/>
    </xf>
    <xf numFmtId="0" fontId="50" fillId="10" borderId="38" xfId="23" applyFont="1" applyFill="1" applyBorder="1" applyAlignment="1" applyProtection="1">
      <alignment horizontal="center" vertical="center"/>
      <protection locked="0"/>
    </xf>
    <xf numFmtId="0" fontId="50" fillId="10" borderId="34" xfId="23" applyFont="1" applyFill="1" applyBorder="1" applyAlignment="1" applyProtection="1">
      <alignment horizontal="center" vertical="center"/>
      <protection locked="0"/>
    </xf>
    <xf numFmtId="0" fontId="42" fillId="4" borderId="38" xfId="23" applyBorder="1" applyAlignment="1" applyProtection="1">
      <alignment horizontal="center" wrapText="1"/>
      <protection locked="0"/>
    </xf>
    <xf numFmtId="0" fontId="42" fillId="4" borderId="34" xfId="23" applyBorder="1" applyAlignment="1" applyProtection="1">
      <alignment horizontal="center" wrapText="1"/>
      <protection locked="0"/>
    </xf>
    <xf numFmtId="0" fontId="42" fillId="4" borderId="37" xfId="23" applyBorder="1" applyAlignment="1" applyProtection="1">
      <alignment horizontal="center" wrapText="1"/>
      <protection locked="0"/>
    </xf>
    <xf numFmtId="0" fontId="42" fillId="4" borderId="35" xfId="23" applyBorder="1" applyAlignment="1" applyProtection="1">
      <alignment horizontal="center" wrapText="1"/>
      <protection locked="0"/>
    </xf>
    <xf numFmtId="0" fontId="45" fillId="9" borderId="39" xfId="0" applyFont="1" applyFill="1" applyBorder="1" applyAlignment="1" applyProtection="1">
      <alignment horizontal="center" vertical="center" wrapText="1"/>
      <protection/>
    </xf>
    <xf numFmtId="0" fontId="45" fillId="9" borderId="40" xfId="0" applyFont="1" applyFill="1" applyBorder="1" applyAlignment="1" applyProtection="1">
      <alignment horizontal="center" vertical="center" wrapText="1"/>
      <protection/>
    </xf>
    <xf numFmtId="0" fontId="45" fillId="9" borderId="64" xfId="0" applyFont="1" applyFill="1" applyBorder="1" applyAlignment="1" applyProtection="1">
      <alignment horizontal="center" vertical="center"/>
      <protection/>
    </xf>
    <xf numFmtId="0" fontId="45" fillId="9" borderId="33" xfId="0" applyFont="1" applyFill="1" applyBorder="1" applyAlignment="1" applyProtection="1">
      <alignment horizontal="center" vertical="center"/>
      <protection/>
    </xf>
    <xf numFmtId="0" fontId="50" fillId="4" borderId="39" xfId="23" applyFont="1" applyBorder="1" applyAlignment="1" applyProtection="1">
      <alignment horizontal="center" vertical="center" wrapText="1"/>
      <protection locked="0"/>
    </xf>
    <xf numFmtId="0" fontId="50" fillId="4" borderId="40" xfId="23" applyFont="1" applyBorder="1" applyAlignment="1" applyProtection="1">
      <alignment horizontal="center" vertical="center" wrapText="1"/>
      <protection locked="0"/>
    </xf>
    <xf numFmtId="0" fontId="50" fillId="10" borderId="39" xfId="23" applyFont="1" applyFill="1" applyBorder="1" applyAlignment="1" applyProtection="1">
      <alignment horizontal="center" vertical="center" wrapText="1"/>
      <protection locked="0"/>
    </xf>
    <xf numFmtId="0" fontId="50" fillId="10" borderId="40" xfId="23" applyFont="1" applyFill="1" applyBorder="1" applyAlignment="1" applyProtection="1">
      <alignment horizontal="center" vertical="center" wrapText="1"/>
      <protection locked="0"/>
    </xf>
    <xf numFmtId="0" fontId="45" fillId="9" borderId="55" xfId="0" applyFont="1" applyFill="1" applyBorder="1" applyAlignment="1" applyProtection="1">
      <alignment horizontal="center" vertical="center"/>
      <protection/>
    </xf>
    <xf numFmtId="0" fontId="45" fillId="9" borderId="73" xfId="0" applyFont="1" applyFill="1" applyBorder="1" applyAlignment="1" applyProtection="1">
      <alignment horizontal="center" vertical="center" wrapText="1"/>
      <protection/>
    </xf>
    <xf numFmtId="0" fontId="45" fillId="9" borderId="74" xfId="0" applyFont="1" applyFill="1" applyBorder="1" applyAlignment="1" applyProtection="1">
      <alignment horizontal="center" vertical="center"/>
      <protection/>
    </xf>
    <xf numFmtId="0" fontId="0" fillId="0" borderId="41" xfId="0" applyBorder="1" applyAlignment="1" applyProtection="1">
      <alignment horizontal="left" vertical="center" wrapText="1"/>
      <protection/>
    </xf>
    <xf numFmtId="0" fontId="42" fillId="10" borderId="36" xfId="23" applyFill="1" applyBorder="1" applyAlignment="1" applyProtection="1">
      <alignment horizontal="center" vertical="center"/>
      <protection locked="0"/>
    </xf>
    <xf numFmtId="0" fontId="42" fillId="10" borderId="40" xfId="23" applyFill="1" applyBorder="1" applyAlignment="1" applyProtection="1">
      <alignment horizontal="center" vertical="center"/>
      <protection locked="0"/>
    </xf>
    <xf numFmtId="0" fontId="42" fillId="10" borderId="49" xfId="23" applyFill="1" applyBorder="1" applyAlignment="1" applyProtection="1">
      <alignment horizontal="center" vertical="center" wrapText="1"/>
      <protection locked="0"/>
    </xf>
    <xf numFmtId="0" fontId="42" fillId="10" borderId="28" xfId="23" applyFill="1" applyBorder="1" applyAlignment="1" applyProtection="1">
      <alignment horizontal="center" vertical="center" wrapText="1"/>
      <protection locked="0"/>
    </xf>
    <xf numFmtId="0" fontId="42" fillId="10" borderId="39" xfId="23" applyFill="1" applyBorder="1" applyAlignment="1" applyProtection="1">
      <alignment horizontal="center" vertical="center" wrapText="1"/>
      <protection locked="0"/>
    </xf>
    <xf numFmtId="0" fontId="42" fillId="10" borderId="40" xfId="23" applyFill="1" applyBorder="1" applyAlignment="1" applyProtection="1">
      <alignment horizontal="center" vertical="center" wrapText="1"/>
      <protection locked="0"/>
    </xf>
    <xf numFmtId="0" fontId="45" fillId="9" borderId="36" xfId="0" applyFont="1" applyFill="1" applyBorder="1" applyAlignment="1" applyProtection="1">
      <alignment horizontal="center" vertical="center" wrapText="1"/>
      <protection/>
    </xf>
    <xf numFmtId="0" fontId="42" fillId="4" borderId="36" xfId="23" applyBorder="1" applyAlignment="1" applyProtection="1">
      <alignment horizontal="center" vertical="center"/>
      <protection locked="0"/>
    </xf>
    <xf numFmtId="10" fontId="42" fillId="4" borderId="39" xfId="23" applyNumberFormat="1" applyBorder="1" applyAlignment="1" applyProtection="1">
      <alignment horizontal="center" vertical="center" wrapText="1"/>
      <protection locked="0"/>
    </xf>
    <xf numFmtId="10" fontId="42" fillId="4" borderId="28" xfId="23" applyNumberFormat="1" applyBorder="1" applyAlignment="1" applyProtection="1">
      <alignment horizontal="center" vertical="center" wrapText="1"/>
      <protection locked="0"/>
    </xf>
    <xf numFmtId="0" fontId="42" fillId="4" borderId="39" xfId="23" applyBorder="1" applyAlignment="1" applyProtection="1">
      <alignment horizontal="center" vertical="center" wrapText="1"/>
      <protection locked="0"/>
    </xf>
    <xf numFmtId="0" fontId="42" fillId="4" borderId="36" xfId="23" applyBorder="1" applyAlignment="1" applyProtection="1">
      <alignment horizontal="center" vertical="center" wrapText="1"/>
      <protection locked="0"/>
    </xf>
    <xf numFmtId="0" fontId="42" fillId="4" borderId="40" xfId="23" applyBorder="1" applyAlignment="1" applyProtection="1">
      <alignment horizontal="center" vertical="center" wrapText="1"/>
      <protection locked="0"/>
    </xf>
    <xf numFmtId="0" fontId="42" fillId="4" borderId="39" xfId="23" applyBorder="1" applyAlignment="1" applyProtection="1">
      <alignment horizontal="center"/>
      <protection locked="0"/>
    </xf>
    <xf numFmtId="0" fontId="42" fillId="4" borderId="40" xfId="23" applyBorder="1" applyAlignment="1" applyProtection="1">
      <alignment horizontal="center"/>
      <protection locked="0"/>
    </xf>
    <xf numFmtId="0" fontId="42" fillId="10" borderId="39" xfId="23" applyFill="1" applyBorder="1" applyAlignment="1" applyProtection="1">
      <alignment horizontal="center" vertical="center"/>
      <protection locked="0"/>
    </xf>
    <xf numFmtId="0" fontId="42" fillId="10" borderId="28" xfId="23" applyFill="1" applyBorder="1" applyAlignment="1" applyProtection="1">
      <alignment horizontal="center" vertical="center"/>
      <protection locked="0"/>
    </xf>
    <xf numFmtId="0" fontId="42" fillId="4" borderId="39" xfId="23" applyBorder="1" applyAlignment="1" applyProtection="1">
      <alignment horizontal="center" vertical="center"/>
      <protection locked="0"/>
    </xf>
    <xf numFmtId="0" fontId="42" fillId="4" borderId="28" xfId="23" applyBorder="1" applyAlignment="1" applyProtection="1">
      <alignment horizontal="center" vertical="center"/>
      <protection locked="0"/>
    </xf>
    <xf numFmtId="0" fontId="45" fillId="9" borderId="73" xfId="0" applyFont="1" applyFill="1" applyBorder="1" applyAlignment="1" applyProtection="1">
      <alignment horizontal="center" vertical="center"/>
      <protection/>
    </xf>
    <xf numFmtId="0" fontId="42" fillId="4" borderId="28" xfId="23" applyBorder="1" applyAlignment="1" applyProtection="1">
      <alignment horizontal="center" vertical="center" wrapText="1"/>
      <protection locked="0"/>
    </xf>
    <xf numFmtId="0" fontId="0" fillId="0" borderId="29" xfId="0" applyBorder="1" applyAlignment="1" applyProtection="1">
      <alignment horizontal="left" vertical="center" wrapText="1"/>
      <protection/>
    </xf>
    <xf numFmtId="0" fontId="45" fillId="9" borderId="28" xfId="0"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42" fillId="4" borderId="38" xfId="23" applyBorder="1" applyAlignment="1" applyProtection="1">
      <alignment horizontal="center" vertical="center"/>
      <protection locked="0"/>
    </xf>
    <xf numFmtId="0" fontId="42" fillId="4" borderId="34" xfId="23" applyBorder="1" applyAlignment="1" applyProtection="1">
      <alignment horizontal="center" vertical="center"/>
      <protection locked="0"/>
    </xf>
    <xf numFmtId="0" fontId="42" fillId="4" borderId="38" xfId="23" applyFill="1" applyBorder="1" applyAlignment="1" applyProtection="1">
      <alignment horizontal="center" vertical="center"/>
      <protection locked="0"/>
    </xf>
    <xf numFmtId="0" fontId="42" fillId="4" borderId="34" xfId="23" applyFill="1" applyBorder="1" applyAlignment="1" applyProtection="1">
      <alignment horizontal="center" vertical="center"/>
      <protection locked="0"/>
    </xf>
    <xf numFmtId="0" fontId="0" fillId="11" borderId="53" xfId="0" applyFill="1" applyBorder="1" applyAlignment="1" applyProtection="1">
      <alignment horizontal="center" vertical="center"/>
      <protection/>
    </xf>
    <xf numFmtId="0" fontId="0" fillId="11" borderId="52" xfId="0" applyFill="1" applyBorder="1" applyAlignment="1" applyProtection="1">
      <alignment horizontal="center" vertical="center"/>
      <protection/>
    </xf>
    <xf numFmtId="0" fontId="0" fillId="11" borderId="27" xfId="0" applyFill="1" applyBorder="1" applyAlignment="1" applyProtection="1">
      <alignment horizontal="center" vertical="center"/>
      <protection/>
    </xf>
    <xf numFmtId="0" fontId="42" fillId="10" borderId="37" xfId="23" applyFill="1" applyBorder="1" applyAlignment="1" applyProtection="1">
      <alignment horizontal="center" vertical="center"/>
      <protection locked="0"/>
    </xf>
    <xf numFmtId="0" fontId="42" fillId="10" borderId="35" xfId="23" applyFill="1" applyBorder="1" applyAlignment="1" applyProtection="1">
      <alignment horizontal="center" vertical="center"/>
      <protection locked="0"/>
    </xf>
    <xf numFmtId="0" fontId="42" fillId="4" borderId="37" xfId="23" applyBorder="1" applyAlignment="1" applyProtection="1">
      <alignment horizontal="center" vertical="center"/>
      <protection locked="0"/>
    </xf>
    <xf numFmtId="0" fontId="42" fillId="4" borderId="35" xfId="23" applyBorder="1" applyAlignment="1" applyProtection="1">
      <alignment horizontal="center" vertical="center"/>
      <protection locked="0"/>
    </xf>
    <xf numFmtId="0" fontId="42" fillId="10" borderId="38" xfId="23" applyFill="1" applyBorder="1" applyAlignment="1" applyProtection="1">
      <alignment horizontal="center" vertical="center"/>
      <protection locked="0"/>
    </xf>
    <xf numFmtId="0" fontId="42" fillId="10" borderId="34" xfId="23" applyFill="1" applyBorder="1" applyAlignment="1" applyProtection="1">
      <alignment horizontal="center" vertical="center"/>
      <protection locked="0"/>
    </xf>
    <xf numFmtId="0" fontId="0" fillId="11" borderId="38" xfId="0" applyFill="1" applyBorder="1" applyAlignment="1" applyProtection="1">
      <alignment horizontal="center" vertical="center" wrapText="1"/>
      <protection/>
    </xf>
    <xf numFmtId="0" fontId="0" fillId="11" borderId="58" xfId="0" applyFill="1" applyBorder="1" applyAlignment="1" applyProtection="1">
      <alignment horizontal="center" vertical="center" wrapText="1"/>
      <protection/>
    </xf>
    <xf numFmtId="0" fontId="0" fillId="11" borderId="34" xfId="0" applyFill="1" applyBorder="1" applyAlignment="1" applyProtection="1">
      <alignment horizontal="center" vertical="center" wrapText="1"/>
      <protection/>
    </xf>
    <xf numFmtId="10" fontId="42" fillId="10" borderId="39" xfId="23" applyNumberFormat="1" applyFill="1" applyBorder="1" applyAlignment="1" applyProtection="1">
      <alignment horizontal="center" vertical="center"/>
      <protection locked="0"/>
    </xf>
    <xf numFmtId="10" fontId="42" fillId="10" borderId="28" xfId="23" applyNumberFormat="1" applyFill="1" applyBorder="1" applyAlignment="1" applyProtection="1">
      <alignment horizontal="center" vertical="center"/>
      <protection locked="0"/>
    </xf>
    <xf numFmtId="0" fontId="50" fillId="10" borderId="39" xfId="23" applyFont="1" applyFill="1" applyBorder="1" applyAlignment="1" applyProtection="1">
      <alignment horizontal="center" vertical="center"/>
      <protection locked="0"/>
    </xf>
    <xf numFmtId="0" fontId="50" fillId="10" borderId="28" xfId="23" applyFont="1" applyFill="1" applyBorder="1" applyAlignment="1" applyProtection="1">
      <alignment horizontal="center" vertical="center"/>
      <protection locked="0"/>
    </xf>
    <xf numFmtId="0" fontId="0" fillId="0" borderId="76" xfId="0" applyBorder="1" applyAlignment="1" applyProtection="1">
      <alignment horizontal="left" vertical="center" wrapText="1"/>
      <protection/>
    </xf>
    <xf numFmtId="0" fontId="0" fillId="0" borderId="57" xfId="0" applyBorder="1" applyAlignment="1" applyProtection="1">
      <alignment horizontal="left" vertical="center" wrapText="1"/>
      <protection/>
    </xf>
    <xf numFmtId="0" fontId="50" fillId="4" borderId="39" xfId="23" applyFont="1" applyBorder="1" applyAlignment="1" applyProtection="1">
      <alignment horizontal="center" vertical="center"/>
      <protection locked="0"/>
    </xf>
    <xf numFmtId="0" fontId="50" fillId="4" borderId="28" xfId="23" applyFont="1" applyBorder="1" applyAlignment="1" applyProtection="1">
      <alignment horizontal="center" vertical="center"/>
      <protection locked="0"/>
    </xf>
    <xf numFmtId="0" fontId="31" fillId="7" borderId="12" xfId="0" applyFont="1" applyFill="1" applyBorder="1" applyAlignment="1">
      <alignment horizontal="center" vertical="center"/>
    </xf>
    <xf numFmtId="0" fontId="21" fillId="7" borderId="11" xfId="0" applyFont="1" applyFill="1" applyBorder="1" applyAlignment="1">
      <alignment horizontal="center" vertical="top" wrapText="1"/>
    </xf>
    <xf numFmtId="0" fontId="21" fillId="7" borderId="12" xfId="0" applyFont="1" applyFill="1" applyBorder="1" applyAlignment="1">
      <alignment horizontal="center" vertical="top" wrapText="1"/>
    </xf>
    <xf numFmtId="0" fontId="28" fillId="7" borderId="12" xfId="0" applyFont="1" applyFill="1" applyBorder="1" applyAlignment="1">
      <alignment horizontal="center" vertical="top" wrapText="1"/>
    </xf>
    <xf numFmtId="0" fontId="26" fillId="7" borderId="18" xfId="20" applyFill="1" applyBorder="1" applyAlignment="1" applyProtection="1">
      <alignment horizontal="center" vertical="top" wrapText="1"/>
      <protection/>
    </xf>
    <xf numFmtId="0" fontId="26" fillId="7" borderId="16" xfId="20" applyFill="1" applyBorder="1" applyAlignment="1" applyProtection="1">
      <alignment horizontal="center" vertical="top" wrapText="1"/>
      <protection/>
    </xf>
    <xf numFmtId="0" fontId="39" fillId="5" borderId="39" xfId="0" applyFont="1" applyFill="1" applyBorder="1" applyAlignment="1">
      <alignment horizontal="center" vertical="center"/>
    </xf>
    <xf numFmtId="0" fontId="39" fillId="5" borderId="36" xfId="0" applyFont="1" applyFill="1" applyBorder="1" applyAlignment="1">
      <alignment horizontal="center" vertical="center"/>
    </xf>
    <xf numFmtId="0" fontId="39" fillId="5" borderId="28" xfId="0" applyFont="1" applyFill="1" applyBorder="1" applyAlignment="1">
      <alignment horizontal="center" vertical="center"/>
    </xf>
    <xf numFmtId="0" fontId="42" fillId="4" borderId="39" xfId="23" applyBorder="1" applyAlignment="1" applyProtection="1">
      <alignment horizontal="left" vertical="center" wrapText="1"/>
      <protection locked="0"/>
    </xf>
    <xf numFmtId="0" fontId="42" fillId="4" borderId="36" xfId="23" applyBorder="1" applyAlignment="1" applyProtection="1">
      <alignment horizontal="left" vertical="center" wrapText="1"/>
      <protection locked="0"/>
    </xf>
    <xf numFmtId="0" fontId="42" fillId="4" borderId="40" xfId="23" applyBorder="1" applyAlignment="1" applyProtection="1">
      <alignment horizontal="left" vertical="center" wrapText="1"/>
      <protection locked="0"/>
    </xf>
    <xf numFmtId="0" fontId="42" fillId="10" borderId="39" xfId="23" applyFill="1" applyBorder="1" applyAlignment="1" applyProtection="1">
      <alignment horizontal="left" vertical="center" wrapText="1"/>
      <protection locked="0"/>
    </xf>
    <xf numFmtId="0" fontId="42" fillId="10" borderId="36" xfId="23" applyFill="1" applyBorder="1" applyAlignment="1" applyProtection="1">
      <alignment horizontal="left" vertical="center" wrapText="1"/>
      <protection locked="0"/>
    </xf>
    <xf numFmtId="0" fontId="42" fillId="10" borderId="40" xfId="23" applyFill="1" applyBorder="1" applyAlignment="1" applyProtection="1">
      <alignment horizontal="left" vertical="center" wrapText="1"/>
      <protection locked="0"/>
    </xf>
    <xf numFmtId="0" fontId="42" fillId="10" borderId="39" xfId="23" applyFill="1" applyBorder="1" applyAlignment="1" applyProtection="1">
      <alignment horizontal="center"/>
      <protection locked="0"/>
    </xf>
    <xf numFmtId="0" fontId="42" fillId="10" borderId="40" xfId="23" applyFill="1" applyBorder="1" applyAlignment="1" applyProtection="1">
      <alignment horizontal="center"/>
      <protection locked="0"/>
    </xf>
    <xf numFmtId="0" fontId="55" fillId="16" borderId="48" xfId="24" applyFont="1" applyFill="1" applyBorder="1" applyAlignment="1">
      <alignment horizontal="left" vertical="top" wrapText="1"/>
      <protection/>
    </xf>
    <xf numFmtId="0" fontId="55" fillId="16" borderId="9" xfId="24" applyFont="1" applyFill="1" applyBorder="1" applyAlignment="1">
      <alignment horizontal="left" vertical="top" wrapText="1"/>
      <protection/>
    </xf>
    <xf numFmtId="4" fontId="55" fillId="16" borderId="9" xfId="24" applyNumberFormat="1" applyFont="1" applyFill="1" applyBorder="1" applyAlignment="1">
      <alignment horizontal="center" vertical="top"/>
      <protection/>
    </xf>
    <xf numFmtId="0" fontId="53" fillId="13" borderId="44" xfId="24" applyFont="1" applyFill="1" applyBorder="1" applyAlignment="1">
      <alignment horizontal="center" vertical="top" wrapText="1"/>
      <protection/>
    </xf>
    <xf numFmtId="0" fontId="53" fillId="13" borderId="0" xfId="24" applyFont="1" applyFill="1" applyBorder="1" applyAlignment="1">
      <alignment horizontal="center" vertical="top" wrapText="1"/>
      <protection/>
    </xf>
    <xf numFmtId="4" fontId="55" fillId="13" borderId="44" xfId="24" applyNumberFormat="1" applyFont="1" applyFill="1" applyBorder="1" applyAlignment="1">
      <alignment horizontal="left" vertical="top"/>
      <protection/>
    </xf>
    <xf numFmtId="4" fontId="55" fillId="13" borderId="0" xfId="24" applyNumberFormat="1" applyFont="1" applyFill="1" applyBorder="1" applyAlignment="1">
      <alignment horizontal="left" vertical="top"/>
      <protection/>
    </xf>
    <xf numFmtId="4" fontId="55" fillId="13" borderId="44" xfId="24" applyNumberFormat="1" applyFont="1" applyFill="1" applyBorder="1" applyAlignment="1">
      <alignment horizontal="left" vertical="top" wrapText="1"/>
      <protection/>
    </xf>
    <xf numFmtId="0" fontId="69" fillId="13" borderId="39" xfId="24" applyFont="1" applyFill="1" applyBorder="1" applyAlignment="1">
      <alignment horizontal="center" vertical="top" wrapText="1"/>
      <protection/>
    </xf>
    <xf numFmtId="0" fontId="69" fillId="13" borderId="36" xfId="24" applyFont="1" applyFill="1" applyBorder="1" applyAlignment="1">
      <alignment horizontal="center" vertical="top" wrapText="1"/>
      <protection/>
    </xf>
    <xf numFmtId="0" fontId="69" fillId="13" borderId="28" xfId="24" applyFont="1" applyFill="1" applyBorder="1" applyAlignment="1">
      <alignment horizontal="center" vertical="top" wrapText="1"/>
      <protection/>
    </xf>
    <xf numFmtId="0" fontId="66" fillId="17" borderId="49" xfId="24" applyFont="1" applyFill="1" applyBorder="1" applyAlignment="1">
      <alignment horizontal="center" vertical="top"/>
      <protection/>
    </xf>
    <xf numFmtId="0" fontId="66" fillId="17" borderId="36" xfId="24" applyFont="1" applyFill="1" applyBorder="1" applyAlignment="1">
      <alignment horizontal="center" vertical="top"/>
      <protection/>
    </xf>
    <xf numFmtId="0" fontId="66" fillId="17" borderId="40" xfId="24" applyFont="1" applyFill="1" applyBorder="1" applyAlignment="1">
      <alignment horizontal="center" vertical="top"/>
      <protection/>
    </xf>
    <xf numFmtId="0" fontId="66" fillId="17" borderId="14" xfId="24" applyFont="1" applyFill="1" applyBorder="1" applyAlignment="1">
      <alignment horizontal="center" vertical="top"/>
      <protection/>
    </xf>
    <xf numFmtId="0" fontId="66" fillId="17" borderId="0" xfId="24" applyFont="1" applyFill="1" applyBorder="1" applyAlignment="1">
      <alignment horizontal="center" vertical="top"/>
      <protection/>
    </xf>
    <xf numFmtId="0" fontId="66" fillId="17" borderId="15" xfId="24" applyFont="1" applyFill="1" applyBorder="1" applyAlignment="1">
      <alignment horizontal="center" vertical="top"/>
      <protection/>
    </xf>
    <xf numFmtId="0" fontId="69" fillId="13" borderId="41" xfId="24" applyFont="1" applyFill="1" applyBorder="1" applyAlignment="1">
      <alignment horizontal="center" vertical="top" wrapText="1"/>
      <protection/>
    </xf>
    <xf numFmtId="0" fontId="69" fillId="13" borderId="51" xfId="24" applyFont="1" applyFill="1" applyBorder="1" applyAlignment="1">
      <alignment horizontal="center" vertical="top" wrapText="1"/>
      <protection/>
    </xf>
    <xf numFmtId="0" fontId="69" fillId="13" borderId="57" xfId="24" applyFont="1" applyFill="1" applyBorder="1" applyAlignment="1">
      <alignment horizontal="center" vertical="top" wrapText="1"/>
      <protection/>
    </xf>
    <xf numFmtId="0" fontId="66" fillId="17" borderId="49" xfId="24" applyFont="1" applyFill="1" applyBorder="1" applyAlignment="1">
      <alignment horizontal="center" vertical="top" wrapText="1"/>
      <protection/>
    </xf>
    <xf numFmtId="4" fontId="91" fillId="13" borderId="44" xfId="24" applyNumberFormat="1" applyFont="1" applyFill="1" applyBorder="1" applyAlignment="1">
      <alignment horizontal="left" vertical="top" wrapText="1"/>
      <protection/>
    </xf>
    <xf numFmtId="4" fontId="91" fillId="13" borderId="0" xfId="24" applyNumberFormat="1" applyFont="1" applyFill="1" applyBorder="1" applyAlignment="1">
      <alignment horizontal="left" vertical="top"/>
      <protection/>
    </xf>
    <xf numFmtId="4" fontId="91" fillId="13" borderId="44" xfId="24" applyNumberFormat="1" applyFont="1" applyFill="1" applyBorder="1" applyAlignment="1">
      <alignment horizontal="left" vertical="top"/>
      <protection/>
    </xf>
    <xf numFmtId="0" fontId="87" fillId="26" borderId="64" xfId="27" applyFont="1" applyFill="1" applyBorder="1" applyAlignment="1">
      <alignment vertical="center" wrapText="1"/>
      <protection/>
    </xf>
    <xf numFmtId="0" fontId="35" fillId="26" borderId="55" xfId="27" applyFont="1" applyFill="1" applyBorder="1" applyAlignment="1">
      <alignment vertical="center" wrapText="1"/>
      <protection/>
    </xf>
    <xf numFmtId="0" fontId="35" fillId="26" borderId="74" xfId="27" applyFont="1" applyFill="1" applyBorder="1" applyAlignment="1">
      <alignment vertical="center" wrapText="1"/>
      <protection/>
    </xf>
    <xf numFmtId="0" fontId="35" fillId="26" borderId="29" xfId="27" applyFont="1" applyFill="1" applyBorder="1" applyAlignment="1">
      <alignment horizontal="left" vertical="center" wrapText="1"/>
      <protection/>
    </xf>
    <xf numFmtId="0" fontId="101" fillId="5" borderId="49" xfId="0" applyFont="1" applyFill="1" applyBorder="1" applyAlignment="1">
      <alignment horizontal="left" vertical="top" wrapText="1"/>
    </xf>
    <xf numFmtId="0" fontId="101" fillId="5" borderId="36" xfId="0" applyFont="1" applyFill="1" applyBorder="1" applyAlignment="1">
      <alignment horizontal="left" vertical="top" wrapText="1"/>
    </xf>
    <xf numFmtId="0" fontId="35" fillId="5" borderId="29" xfId="27" applyFont="1" applyFill="1" applyBorder="1" applyAlignment="1">
      <alignment horizontal="left" vertical="center" wrapText="1"/>
      <protection/>
    </xf>
    <xf numFmtId="0" fontId="101" fillId="0" borderId="49" xfId="0" applyFont="1" applyFill="1" applyBorder="1" applyAlignment="1">
      <alignment horizontal="left" vertical="top" wrapText="1"/>
    </xf>
    <xf numFmtId="0" fontId="101" fillId="0" borderId="36" xfId="0" applyFont="1" applyFill="1" applyBorder="1" applyAlignment="1">
      <alignment horizontal="left" vertical="top" wrapText="1"/>
    </xf>
    <xf numFmtId="0" fontId="101" fillId="17" borderId="49" xfId="0" applyFont="1" applyFill="1" applyBorder="1" applyAlignment="1">
      <alignment horizontal="left" vertical="top" wrapText="1"/>
    </xf>
    <xf numFmtId="0" fontId="101" fillId="17" borderId="36" xfId="0" applyFont="1" applyFill="1" applyBorder="1" applyAlignment="1">
      <alignment horizontal="left" vertical="top" wrapText="1"/>
    </xf>
    <xf numFmtId="0" fontId="132" fillId="27" borderId="39" xfId="27" applyFont="1" applyFill="1" applyBorder="1" applyAlignment="1">
      <alignment horizontal="left" vertical="center" wrapText="1"/>
      <protection/>
    </xf>
    <xf numFmtId="0" fontId="132" fillId="27" borderId="36" xfId="27" applyFont="1" applyFill="1" applyBorder="1" applyAlignment="1">
      <alignment horizontal="left" vertical="center" wrapText="1"/>
      <protection/>
    </xf>
    <xf numFmtId="0" fontId="129" fillId="27" borderId="42" xfId="27" applyFont="1" applyFill="1" applyBorder="1" applyAlignment="1">
      <alignment horizontal="left" wrapText="1"/>
      <protection/>
    </xf>
    <xf numFmtId="0" fontId="129" fillId="27" borderId="45" xfId="27" applyFont="1" applyFill="1" applyBorder="1" applyAlignment="1">
      <alignment horizontal="left" wrapText="1"/>
      <protection/>
    </xf>
    <xf numFmtId="0" fontId="129" fillId="0" borderId="39" xfId="27" applyFont="1" applyBorder="1" applyAlignment="1">
      <alignment horizontal="left" wrapText="1"/>
      <protection/>
    </xf>
    <xf numFmtId="0" fontId="129" fillId="0" borderId="36" xfId="27" applyFont="1" applyBorder="1" applyAlignment="1">
      <alignment horizontal="left" wrapText="1"/>
      <protection/>
    </xf>
    <xf numFmtId="0" fontId="129" fillId="0" borderId="42" xfId="27" applyFont="1" applyBorder="1" applyAlignment="1">
      <alignment horizontal="left" wrapText="1"/>
      <protection/>
    </xf>
    <xf numFmtId="0" fontId="129" fillId="0" borderId="45" xfId="27" applyFont="1" applyBorder="1" applyAlignment="1">
      <alignment horizontal="left" wrapText="1"/>
      <protection/>
    </xf>
    <xf numFmtId="0" fontId="35" fillId="19" borderId="39" xfId="27" applyFont="1" applyFill="1" applyBorder="1" applyAlignment="1">
      <alignment horizontal="left" vertical="center" wrapText="1"/>
      <protection/>
    </xf>
    <xf numFmtId="0" fontId="35" fillId="19" borderId="36" xfId="27" applyFont="1" applyFill="1" applyBorder="1" applyAlignment="1">
      <alignment horizontal="left" vertical="center" wrapText="1"/>
      <protection/>
    </xf>
    <xf numFmtId="0" fontId="35" fillId="19" borderId="40" xfId="27" applyFont="1" applyFill="1" applyBorder="1" applyAlignment="1">
      <alignment horizontal="left" vertical="center" wrapText="1"/>
      <protection/>
    </xf>
    <xf numFmtId="0" fontId="122" fillId="26" borderId="64" xfId="27" applyFont="1" applyFill="1" applyBorder="1" applyAlignment="1">
      <alignment vertical="center" wrapText="1"/>
      <protection/>
    </xf>
    <xf numFmtId="0" fontId="124" fillId="26" borderId="39" xfId="27" applyFont="1" applyFill="1" applyBorder="1" applyAlignment="1">
      <alignment horizontal="left" vertical="center" wrapText="1"/>
      <protection/>
    </xf>
    <xf numFmtId="0" fontId="124" fillId="26" borderId="36" xfId="27" applyFont="1" applyFill="1" applyBorder="1" applyAlignment="1">
      <alignment horizontal="left" vertical="center" wrapText="1"/>
      <protection/>
    </xf>
    <xf numFmtId="0" fontId="124" fillId="26" borderId="40" xfId="27" applyFont="1" applyFill="1" applyBorder="1" applyAlignment="1">
      <alignment horizontal="left" vertical="center" wrapText="1"/>
      <protection/>
    </xf>
    <xf numFmtId="0" fontId="126" fillId="26" borderId="39" xfId="27" applyFont="1" applyFill="1" applyBorder="1" applyAlignment="1">
      <alignment horizontal="left" vertical="center" wrapText="1"/>
      <protection/>
    </xf>
    <xf numFmtId="0" fontId="126" fillId="26" borderId="36" xfId="27" applyFont="1" applyFill="1" applyBorder="1" applyAlignment="1">
      <alignment horizontal="left" vertical="center" wrapText="1"/>
      <protection/>
    </xf>
    <xf numFmtId="0" fontId="126" fillId="26" borderId="40" xfId="27" applyFont="1" applyFill="1" applyBorder="1" applyAlignment="1">
      <alignment horizontal="left" vertical="center" wrapText="1"/>
      <protection/>
    </xf>
    <xf numFmtId="0" fontId="87" fillId="26" borderId="64" xfId="27" applyFont="1" applyFill="1" applyBorder="1" applyAlignment="1">
      <alignment vertical="top" wrapText="1"/>
      <protection/>
    </xf>
    <xf numFmtId="0" fontId="35" fillId="26" borderId="55" xfId="27" applyFont="1" applyFill="1" applyBorder="1" applyAlignment="1">
      <alignment vertical="top" wrapText="1"/>
      <protection/>
    </xf>
    <xf numFmtId="0" fontId="35" fillId="26" borderId="74" xfId="27" applyFont="1" applyFill="1" applyBorder="1" applyAlignment="1">
      <alignment vertical="top" wrapText="1"/>
      <protection/>
    </xf>
    <xf numFmtId="0" fontId="53" fillId="13" borderId="44" xfId="0" applyFont="1" applyFill="1" applyBorder="1" applyAlignment="1">
      <alignment horizontal="center" vertical="top" wrapText="1"/>
    </xf>
    <xf numFmtId="0" fontId="53" fillId="13" borderId="0" xfId="0" applyFont="1" applyFill="1" applyBorder="1" applyAlignment="1">
      <alignment horizontal="center" vertical="top" wrapText="1"/>
    </xf>
    <xf numFmtId="4" fontId="91" fillId="13" borderId="44" xfId="0" applyNumberFormat="1" applyFont="1" applyFill="1" applyBorder="1" applyAlignment="1">
      <alignment horizontal="left" vertical="top"/>
    </xf>
    <xf numFmtId="4" fontId="91" fillId="13" borderId="0" xfId="0" applyNumberFormat="1" applyFont="1" applyFill="1" applyBorder="1" applyAlignment="1">
      <alignment horizontal="left" vertical="top"/>
    </xf>
    <xf numFmtId="4" fontId="91" fillId="13" borderId="44" xfId="0" applyNumberFormat="1" applyFont="1" applyFill="1" applyBorder="1" applyAlignment="1">
      <alignment horizontal="left" vertical="top" wrapText="1"/>
    </xf>
    <xf numFmtId="0" fontId="35" fillId="26" borderId="39" xfId="27" applyFont="1" applyFill="1" applyBorder="1" applyAlignment="1">
      <alignment horizontal="left" vertical="center" wrapText="1"/>
      <protection/>
    </xf>
    <xf numFmtId="0" fontId="35" fillId="26" borderId="36" xfId="27" applyFont="1" applyFill="1" applyBorder="1" applyAlignment="1">
      <alignment horizontal="left" vertical="center" wrapText="1"/>
      <protection/>
    </xf>
    <xf numFmtId="0" fontId="35" fillId="26" borderId="40" xfId="27" applyFont="1" applyFill="1" applyBorder="1" applyAlignment="1">
      <alignment horizontal="left" vertical="center" wrapText="1"/>
      <protection/>
    </xf>
    <xf numFmtId="0" fontId="81" fillId="26" borderId="64" xfId="27" applyFont="1" applyFill="1" applyBorder="1" applyAlignment="1">
      <alignment vertical="center" wrapText="1"/>
      <protection/>
    </xf>
    <xf numFmtId="0" fontId="25" fillId="26" borderId="55" xfId="27" applyFont="1" applyFill="1" applyBorder="1" applyAlignment="1">
      <alignment vertical="center" wrapText="1"/>
      <protection/>
    </xf>
    <xf numFmtId="0" fontId="25" fillId="26" borderId="74" xfId="27" applyFont="1" applyFill="1" applyBorder="1" applyAlignment="1">
      <alignment vertical="center" wrapText="1"/>
      <protection/>
    </xf>
  </cellXfs>
  <cellStyles count="16">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Normal 2" xfId="24"/>
    <cellStyle name="Percent 2" xfId="25"/>
    <cellStyle name="Normal 2 2" xfId="26"/>
    <cellStyle name="Normal 3 2" xfId="27"/>
    <cellStyle name="Normal 2 2 2" xfId="28"/>
    <cellStyle name="Normal 3 2 2" xfId="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xdr:row>
      <xdr:rowOff>38100</xdr:rowOff>
    </xdr:from>
    <xdr:to>
      <xdr:col>1</xdr:col>
      <xdr:colOff>1438275</xdr:colOff>
      <xdr:row>4</xdr:row>
      <xdr:rowOff>57150</xdr:rowOff>
    </xdr:to>
    <xdr:pic>
      <xdr:nvPicPr>
        <xdr:cNvPr id="4"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mad.Abdelfattah@MOP.GOV.JO" TargetMode="External" /><Relationship Id="rId2" Type="http://schemas.openxmlformats.org/officeDocument/2006/relationships/hyperlink" Target="mailto:raed.altabini@badiafund.gov.jo" TargetMode="External" /><Relationship Id="rId3" Type="http://schemas.openxmlformats.org/officeDocument/2006/relationships/hyperlink" Target="mailto:chief@pra.gov.jo" TargetMode="External" /><Relationship Id="rId4" Type="http://schemas.openxmlformats.org/officeDocument/2006/relationships/hyperlink" Target="mailto:aqatarneh@yahoo.com" TargetMode="External" /><Relationship Id="rId5" Type="http://schemas.openxmlformats.org/officeDocument/2006/relationships/hyperlink" Target="mailto:Ahmad.Abdelfattah@MOP.GOV.JO" TargetMode="External" /><Relationship Id="rId6" Type="http://schemas.openxmlformats.org/officeDocument/2006/relationships/hyperlink" Target="mailto:saad_abuhammour@mwi.gov.jo" TargetMode="External" /><Relationship Id="rId7" Type="http://schemas.openxmlformats.org/officeDocument/2006/relationships/hyperlink" Target="mailto:Mahmod.Al-Jamaani@MOA.GOV.JO"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ahmad.abdelfattah@mop.gov.jo" TargetMode="External" /><Relationship Id="rId2" Type="http://schemas.openxmlformats.org/officeDocument/2006/relationships/hyperlink" Target="mailto:Raed.Badwan@mop.gov.jo" TargetMode="External" /><Relationship Id="rId3" Type="http://schemas.openxmlformats.org/officeDocument/2006/relationships/hyperlink" Target="mailto:mouis_maha@yahoo.com" TargetMode="Externa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zoomScale="130" zoomScaleNormal="130" workbookViewId="0" topLeftCell="A69">
      <selection activeCell="D89" sqref="D89"/>
    </sheetView>
  </sheetViews>
  <sheetFormatPr defaultColWidth="102.28125" defaultRowHeight="15"/>
  <cols>
    <col min="1" max="1" width="2.57421875" style="1" customWidth="1"/>
    <col min="2" max="2" width="10.8515625" style="139" customWidth="1"/>
    <col min="3" max="3" width="14.8515625" style="139"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40"/>
      <c r="C2" s="141"/>
      <c r="D2" s="80"/>
      <c r="E2" s="81"/>
    </row>
    <row r="3" spans="2:5" ht="19.5" thickBot="1">
      <c r="B3" s="142"/>
      <c r="C3" s="143"/>
      <c r="D3" s="92" t="s">
        <v>241</v>
      </c>
      <c r="E3" s="83"/>
    </row>
    <row r="4" spans="2:5" ht="15.75" thickBot="1">
      <c r="B4" s="142"/>
      <c r="C4" s="143"/>
      <c r="D4" s="82"/>
      <c r="E4" s="83"/>
    </row>
    <row r="5" spans="2:5" ht="15.75" thickBot="1">
      <c r="B5" s="142"/>
      <c r="C5" s="146" t="s">
        <v>278</v>
      </c>
      <c r="D5" s="257" t="s">
        <v>1687</v>
      </c>
      <c r="E5" s="83"/>
    </row>
    <row r="6" spans="2:16" s="3" customFormat="1" ht="15.75" thickBot="1">
      <c r="B6" s="144"/>
      <c r="C6" s="90"/>
      <c r="D6" s="51"/>
      <c r="E6" s="49"/>
      <c r="G6" s="2"/>
      <c r="H6" s="2"/>
      <c r="I6" s="2"/>
      <c r="J6" s="2"/>
      <c r="K6" s="2"/>
      <c r="L6" s="2"/>
      <c r="M6" s="2"/>
      <c r="N6" s="2"/>
      <c r="O6" s="2"/>
      <c r="P6" s="2"/>
    </row>
    <row r="7" spans="2:16" s="3" customFormat="1" ht="45.75" thickBot="1">
      <c r="B7" s="144"/>
      <c r="C7" s="84" t="s">
        <v>212</v>
      </c>
      <c r="D7" s="14" t="s">
        <v>1365</v>
      </c>
      <c r="E7" s="49"/>
      <c r="G7" s="2"/>
      <c r="H7" s="2"/>
      <c r="I7" s="2"/>
      <c r="J7" s="2"/>
      <c r="K7" s="2"/>
      <c r="L7" s="2"/>
      <c r="M7" s="2"/>
      <c r="N7" s="2"/>
      <c r="O7" s="2"/>
      <c r="P7" s="2"/>
    </row>
    <row r="8" spans="2:16" s="3" customFormat="1" ht="15" hidden="1">
      <c r="B8" s="142"/>
      <c r="C8" s="143"/>
      <c r="D8" s="82"/>
      <c r="E8" s="49"/>
      <c r="G8" s="2"/>
      <c r="H8" s="2"/>
      <c r="I8" s="2"/>
      <c r="J8" s="2"/>
      <c r="K8" s="2"/>
      <c r="L8" s="2"/>
      <c r="M8" s="2"/>
      <c r="N8" s="2"/>
      <c r="O8" s="2"/>
      <c r="P8" s="2"/>
    </row>
    <row r="9" spans="2:16" s="3" customFormat="1" ht="15" hidden="1">
      <c r="B9" s="142"/>
      <c r="C9" s="143"/>
      <c r="D9" s="82"/>
      <c r="E9" s="49"/>
      <c r="G9" s="2"/>
      <c r="H9" s="2"/>
      <c r="I9" s="2"/>
      <c r="J9" s="2"/>
      <c r="K9" s="2"/>
      <c r="L9" s="2"/>
      <c r="M9" s="2"/>
      <c r="N9" s="2"/>
      <c r="O9" s="2"/>
      <c r="P9" s="2"/>
    </row>
    <row r="10" spans="2:16" s="3" customFormat="1" ht="15" hidden="1">
      <c r="B10" s="142"/>
      <c r="C10" s="143"/>
      <c r="D10" s="82"/>
      <c r="E10" s="49"/>
      <c r="G10" s="2"/>
      <c r="H10" s="2"/>
      <c r="I10" s="2"/>
      <c r="J10" s="2"/>
      <c r="K10" s="2"/>
      <c r="L10" s="2"/>
      <c r="M10" s="2"/>
      <c r="N10" s="2"/>
      <c r="O10" s="2"/>
      <c r="P10" s="2"/>
    </row>
    <row r="11" spans="2:16" s="3" customFormat="1" ht="15" hidden="1">
      <c r="B11" s="142"/>
      <c r="C11" s="143"/>
      <c r="D11" s="82"/>
      <c r="E11" s="49"/>
      <c r="G11" s="2"/>
      <c r="H11" s="2"/>
      <c r="I11" s="2"/>
      <c r="J11" s="2"/>
      <c r="K11" s="2"/>
      <c r="L11" s="2"/>
      <c r="M11" s="2"/>
      <c r="N11" s="2"/>
      <c r="O11" s="2"/>
      <c r="P11" s="2"/>
    </row>
    <row r="12" spans="2:16" s="3" customFormat="1" ht="15.75" thickBot="1">
      <c r="B12" s="144"/>
      <c r="C12" s="90"/>
      <c r="D12" s="51"/>
      <c r="E12" s="49"/>
      <c r="G12" s="2"/>
      <c r="H12" s="2"/>
      <c r="I12" s="2"/>
      <c r="J12" s="2"/>
      <c r="K12" s="2"/>
      <c r="L12" s="2"/>
      <c r="M12" s="2"/>
      <c r="N12" s="2"/>
      <c r="O12" s="2"/>
      <c r="P12" s="2"/>
    </row>
    <row r="13" spans="2:16" s="3" customFormat="1" ht="409.6" thickBot="1">
      <c r="B13" s="144"/>
      <c r="C13" s="85" t="s">
        <v>0</v>
      </c>
      <c r="D13" s="14" t="s">
        <v>1688</v>
      </c>
      <c r="E13" s="49"/>
      <c r="G13" s="2"/>
      <c r="H13" s="2"/>
      <c r="I13" s="2"/>
      <c r="J13" s="2"/>
      <c r="K13" s="2"/>
      <c r="L13" s="2"/>
      <c r="M13" s="2"/>
      <c r="N13" s="2"/>
      <c r="O13" s="2"/>
      <c r="P13" s="2"/>
    </row>
    <row r="14" spans="2:16" s="3" customFormat="1" ht="15.75" thickBot="1">
      <c r="B14" s="144"/>
      <c r="C14" s="90"/>
      <c r="D14" s="51"/>
      <c r="E14" s="49"/>
      <c r="G14" s="2"/>
      <c r="H14" s="2" t="s">
        <v>1</v>
      </c>
      <c r="I14" s="2" t="s">
        <v>2</v>
      </c>
      <c r="J14" s="2"/>
      <c r="K14" s="2" t="s">
        <v>3</v>
      </c>
      <c r="L14" s="2" t="s">
        <v>4</v>
      </c>
      <c r="M14" s="2" t="s">
        <v>5</v>
      </c>
      <c r="N14" s="2" t="s">
        <v>6</v>
      </c>
      <c r="O14" s="2" t="s">
        <v>7</v>
      </c>
      <c r="P14" s="2" t="s">
        <v>8</v>
      </c>
    </row>
    <row r="15" spans="2:16" s="3" customFormat="1" ht="15">
      <c r="B15" s="144"/>
      <c r="C15" s="86" t="s">
        <v>202</v>
      </c>
      <c r="D15" s="15" t="s">
        <v>1677</v>
      </c>
      <c r="E15" s="49"/>
      <c r="G15" s="2"/>
      <c r="H15" s="4" t="s">
        <v>9</v>
      </c>
      <c r="I15" s="2" t="s">
        <v>10</v>
      </c>
      <c r="J15" s="2" t="s">
        <v>11</v>
      </c>
      <c r="K15" s="2" t="s">
        <v>12</v>
      </c>
      <c r="L15" s="2">
        <v>1</v>
      </c>
      <c r="M15" s="2">
        <v>1</v>
      </c>
      <c r="N15" s="2" t="s">
        <v>13</v>
      </c>
      <c r="O15" s="2" t="s">
        <v>14</v>
      </c>
      <c r="P15" s="2" t="s">
        <v>15</v>
      </c>
    </row>
    <row r="16" spans="2:16" s="3" customFormat="1" ht="29.25" customHeight="1">
      <c r="B16" s="1564" t="s">
        <v>267</v>
      </c>
      <c r="C16" s="1565"/>
      <c r="D16" s="258" t="s">
        <v>1689</v>
      </c>
      <c r="E16" s="49"/>
      <c r="G16" s="2"/>
      <c r="H16" s="4" t="s">
        <v>16</v>
      </c>
      <c r="I16" s="2" t="s">
        <v>17</v>
      </c>
      <c r="J16" s="2" t="s">
        <v>18</v>
      </c>
      <c r="K16" s="2" t="s">
        <v>19</v>
      </c>
      <c r="L16" s="2">
        <v>2</v>
      </c>
      <c r="M16" s="2">
        <v>2</v>
      </c>
      <c r="N16" s="2" t="s">
        <v>20</v>
      </c>
      <c r="O16" s="2" t="s">
        <v>21</v>
      </c>
      <c r="P16" s="2" t="s">
        <v>22</v>
      </c>
    </row>
    <row r="17" spans="2:16" s="3" customFormat="1" ht="15">
      <c r="B17" s="144"/>
      <c r="C17" s="86" t="s">
        <v>208</v>
      </c>
      <c r="D17" s="16" t="s">
        <v>602</v>
      </c>
      <c r="E17" s="49"/>
      <c r="G17" s="2"/>
      <c r="H17" s="4" t="s">
        <v>23</v>
      </c>
      <c r="I17" s="2" t="s">
        <v>24</v>
      </c>
      <c r="J17" s="2"/>
      <c r="K17" s="2" t="s">
        <v>25</v>
      </c>
      <c r="L17" s="2">
        <v>3</v>
      </c>
      <c r="M17" s="2">
        <v>3</v>
      </c>
      <c r="N17" s="2" t="s">
        <v>26</v>
      </c>
      <c r="O17" s="2" t="s">
        <v>27</v>
      </c>
      <c r="P17" s="2" t="s">
        <v>28</v>
      </c>
    </row>
    <row r="18" spans="2:16" s="3" customFormat="1" ht="15.75" thickBot="1">
      <c r="B18" s="145"/>
      <c r="C18" s="85" t="s">
        <v>203</v>
      </c>
      <c r="D18" s="137" t="s">
        <v>96</v>
      </c>
      <c r="E18" s="49"/>
      <c r="G18" s="2"/>
      <c r="H18" s="4" t="s">
        <v>29</v>
      </c>
      <c r="I18" s="2"/>
      <c r="J18" s="2"/>
      <c r="K18" s="2" t="s">
        <v>30</v>
      </c>
      <c r="L18" s="2">
        <v>5</v>
      </c>
      <c r="M18" s="2">
        <v>5</v>
      </c>
      <c r="N18" s="2" t="s">
        <v>31</v>
      </c>
      <c r="O18" s="2" t="s">
        <v>32</v>
      </c>
      <c r="P18" s="2" t="s">
        <v>33</v>
      </c>
    </row>
    <row r="19" spans="2:16" s="3" customFormat="1" ht="44.25" customHeight="1" thickBot="1">
      <c r="B19" s="1569" t="s">
        <v>204</v>
      </c>
      <c r="C19" s="1570"/>
      <c r="D19" s="259" t="s">
        <v>667</v>
      </c>
      <c r="E19" s="49"/>
      <c r="G19" s="2"/>
      <c r="H19" s="4" t="s">
        <v>34</v>
      </c>
      <c r="I19" s="2"/>
      <c r="J19" s="2"/>
      <c r="K19" s="2" t="s">
        <v>35</v>
      </c>
      <c r="L19" s="2"/>
      <c r="M19" s="2"/>
      <c r="N19" s="2"/>
      <c r="O19" s="2" t="s">
        <v>36</v>
      </c>
      <c r="P19" s="2" t="s">
        <v>37</v>
      </c>
    </row>
    <row r="20" spans="2:14" s="3" customFormat="1" ht="15">
      <c r="B20" s="144"/>
      <c r="C20" s="85"/>
      <c r="D20" s="51"/>
      <c r="E20" s="83"/>
      <c r="F20" s="4"/>
      <c r="G20" s="2"/>
      <c r="H20" s="2"/>
      <c r="J20" s="2"/>
      <c r="K20" s="2"/>
      <c r="L20" s="2"/>
      <c r="M20" s="2" t="s">
        <v>38</v>
      </c>
      <c r="N20" s="2" t="s">
        <v>39</v>
      </c>
    </row>
    <row r="21" spans="2:14" s="3" customFormat="1" ht="15">
      <c r="B21" s="144"/>
      <c r="C21" s="146" t="s">
        <v>207</v>
      </c>
      <c r="D21" s="51"/>
      <c r="E21" s="83"/>
      <c r="F21" s="4"/>
      <c r="G21" s="2"/>
      <c r="H21" s="2"/>
      <c r="J21" s="2"/>
      <c r="K21" s="2"/>
      <c r="L21" s="2"/>
      <c r="M21" s="2" t="s">
        <v>40</v>
      </c>
      <c r="N21" s="2" t="s">
        <v>41</v>
      </c>
    </row>
    <row r="22" spans="2:16" s="3" customFormat="1" ht="15.75" thickBot="1">
      <c r="B22" s="144"/>
      <c r="C22" s="147" t="s">
        <v>210</v>
      </c>
      <c r="D22" s="51"/>
      <c r="E22" s="49"/>
      <c r="G22" s="2"/>
      <c r="H22" s="4" t="s">
        <v>42</v>
      </c>
      <c r="I22" s="2"/>
      <c r="J22" s="2"/>
      <c r="L22" s="2"/>
      <c r="M22" s="2"/>
      <c r="N22" s="2"/>
      <c r="O22" s="2" t="s">
        <v>43</v>
      </c>
      <c r="P22" s="2" t="s">
        <v>44</v>
      </c>
    </row>
    <row r="23" spans="2:16" s="3" customFormat="1" ht="24.75" customHeight="1">
      <c r="B23" s="1566" t="s">
        <v>209</v>
      </c>
      <c r="C23" s="1567"/>
      <c r="D23" s="1562">
        <v>42103</v>
      </c>
      <c r="E23" s="49"/>
      <c r="G23" s="2"/>
      <c r="H23" s="4"/>
      <c r="I23" s="2"/>
      <c r="J23" s="2"/>
      <c r="L23" s="2"/>
      <c r="M23" s="2"/>
      <c r="N23" s="2"/>
      <c r="O23" s="2"/>
      <c r="P23" s="2"/>
    </row>
    <row r="24" spans="2:16" s="3" customFormat="1" ht="4.5" customHeight="1">
      <c r="B24" s="1566"/>
      <c r="C24" s="1567"/>
      <c r="D24" s="1563"/>
      <c r="E24" s="49"/>
      <c r="G24" s="2"/>
      <c r="H24" s="4"/>
      <c r="I24" s="2"/>
      <c r="J24" s="2"/>
      <c r="L24" s="2"/>
      <c r="M24" s="2"/>
      <c r="N24" s="2"/>
      <c r="O24" s="2"/>
      <c r="P24" s="2"/>
    </row>
    <row r="25" spans="2:15" s="3" customFormat="1" ht="33.75" customHeight="1">
      <c r="B25" s="1566" t="s">
        <v>272</v>
      </c>
      <c r="C25" s="1567"/>
      <c r="D25" s="263">
        <v>42138</v>
      </c>
      <c r="E25" s="49"/>
      <c r="F25" s="2"/>
      <c r="G25" s="4"/>
      <c r="H25" s="2"/>
      <c r="I25" s="2"/>
      <c r="K25" s="2"/>
      <c r="L25" s="2"/>
      <c r="M25" s="2"/>
      <c r="N25" s="2" t="s">
        <v>45</v>
      </c>
      <c r="O25" s="2" t="s">
        <v>46</v>
      </c>
    </row>
    <row r="26" spans="2:15" s="3" customFormat="1" ht="39" customHeight="1">
      <c r="B26" s="1566" t="s">
        <v>211</v>
      </c>
      <c r="C26" s="1567"/>
      <c r="D26" s="1338">
        <v>42564</v>
      </c>
      <c r="E26" s="49"/>
      <c r="F26" s="2"/>
      <c r="G26" s="4"/>
      <c r="H26" s="2"/>
      <c r="I26" s="2"/>
      <c r="K26" s="2"/>
      <c r="L26" s="2"/>
      <c r="M26" s="2"/>
      <c r="N26" s="2" t="s">
        <v>47</v>
      </c>
      <c r="O26" s="2" t="s">
        <v>48</v>
      </c>
    </row>
    <row r="27" spans="2:15" s="3" customFormat="1" ht="32.25" customHeight="1">
      <c r="B27" s="1566" t="s">
        <v>271</v>
      </c>
      <c r="C27" s="1567"/>
      <c r="D27" s="263">
        <v>43294</v>
      </c>
      <c r="E27" s="87"/>
      <c r="F27" s="2"/>
      <c r="G27" s="4"/>
      <c r="H27" s="2"/>
      <c r="I27" s="2"/>
      <c r="J27" s="2"/>
      <c r="K27" s="2"/>
      <c r="L27" s="2"/>
      <c r="M27" s="2"/>
      <c r="N27" s="2"/>
      <c r="O27" s="2"/>
    </row>
    <row r="28" spans="2:15" s="3" customFormat="1" ht="15.75" thickBot="1">
      <c r="B28" s="260"/>
      <c r="C28" s="84" t="s">
        <v>275</v>
      </c>
      <c r="D28" s="1339">
        <v>44024</v>
      </c>
      <c r="E28" s="49"/>
      <c r="F28" s="2"/>
      <c r="G28" s="4"/>
      <c r="H28" s="2"/>
      <c r="I28" s="2"/>
      <c r="J28" s="2"/>
      <c r="K28" s="2"/>
      <c r="L28" s="2"/>
      <c r="M28" s="2"/>
      <c r="N28" s="2"/>
      <c r="O28" s="2"/>
    </row>
    <row r="29" spans="2:15" s="3" customFormat="1" ht="15">
      <c r="B29" s="144"/>
      <c r="C29" s="90"/>
      <c r="D29" s="88"/>
      <c r="E29" s="49"/>
      <c r="F29" s="2"/>
      <c r="G29" s="4"/>
      <c r="H29" s="2"/>
      <c r="I29" s="2"/>
      <c r="J29" s="2"/>
      <c r="K29" s="2"/>
      <c r="L29" s="2"/>
      <c r="M29" s="2"/>
      <c r="N29" s="2"/>
      <c r="O29" s="2"/>
    </row>
    <row r="30" spans="2:16" s="3" customFormat="1" ht="15.75" thickBot="1">
      <c r="B30" s="144"/>
      <c r="C30" s="90"/>
      <c r="D30" s="89" t="s">
        <v>49</v>
      </c>
      <c r="E30" s="49"/>
      <c r="G30" s="2"/>
      <c r="H30" s="4" t="s">
        <v>50</v>
      </c>
      <c r="I30" s="2"/>
      <c r="J30" s="2"/>
      <c r="K30" s="2"/>
      <c r="L30" s="2"/>
      <c r="M30" s="2"/>
      <c r="N30" s="2"/>
      <c r="O30" s="2"/>
      <c r="P30" s="2"/>
    </row>
    <row r="31" spans="2:16" s="3" customFormat="1" ht="80.1" customHeight="1" thickBot="1">
      <c r="B31" s="144"/>
      <c r="C31" s="90"/>
      <c r="D31" s="17" t="s">
        <v>1690</v>
      </c>
      <c r="E31" s="49"/>
      <c r="F31" s="5"/>
      <c r="G31" s="2"/>
      <c r="H31" s="4" t="s">
        <v>51</v>
      </c>
      <c r="I31" s="2"/>
      <c r="J31" s="2"/>
      <c r="K31" s="2"/>
      <c r="L31" s="2"/>
      <c r="M31" s="2"/>
      <c r="N31" s="2"/>
      <c r="O31" s="2"/>
      <c r="P31" s="2"/>
    </row>
    <row r="32" spans="2:16" s="3" customFormat="1" ht="32.25" customHeight="1" thickBot="1">
      <c r="B32" s="1564" t="s">
        <v>52</v>
      </c>
      <c r="C32" s="1568"/>
      <c r="D32" s="51"/>
      <c r="E32" s="49"/>
      <c r="G32" s="2"/>
      <c r="H32" s="4" t="s">
        <v>53</v>
      </c>
      <c r="I32" s="2"/>
      <c r="J32" s="2"/>
      <c r="K32" s="2"/>
      <c r="L32" s="2"/>
      <c r="M32" s="2"/>
      <c r="N32" s="2"/>
      <c r="O32" s="2"/>
      <c r="P32" s="2"/>
    </row>
    <row r="33" spans="2:16" s="3" customFormat="1" ht="17.25" customHeight="1" thickBot="1">
      <c r="B33" s="144"/>
      <c r="C33" s="90"/>
      <c r="D33" s="17"/>
      <c r="E33" s="49"/>
      <c r="G33" s="2"/>
      <c r="H33" s="4" t="s">
        <v>54</v>
      </c>
      <c r="I33" s="2"/>
      <c r="J33" s="2"/>
      <c r="K33" s="2"/>
      <c r="L33" s="2"/>
      <c r="M33" s="2"/>
      <c r="N33" s="2"/>
      <c r="O33" s="2"/>
      <c r="P33" s="2"/>
    </row>
    <row r="34" spans="2:16" s="3" customFormat="1" ht="15">
      <c r="B34" s="144"/>
      <c r="C34" s="90"/>
      <c r="D34" s="51"/>
      <c r="E34" s="49"/>
      <c r="F34" s="5"/>
      <c r="G34" s="2"/>
      <c r="H34" s="4" t="s">
        <v>55</v>
      </c>
      <c r="I34" s="2"/>
      <c r="J34" s="2"/>
      <c r="K34" s="2"/>
      <c r="L34" s="2"/>
      <c r="M34" s="2"/>
      <c r="N34" s="2"/>
      <c r="O34" s="2"/>
      <c r="P34" s="2"/>
    </row>
    <row r="35" spans="2:16" s="3" customFormat="1" ht="15">
      <c r="B35" s="144"/>
      <c r="C35" s="148" t="s">
        <v>56</v>
      </c>
      <c r="D35" s="51"/>
      <c r="E35" s="49"/>
      <c r="G35" s="2"/>
      <c r="H35" s="4" t="s">
        <v>57</v>
      </c>
      <c r="I35" s="2"/>
      <c r="J35" s="2"/>
      <c r="K35" s="2"/>
      <c r="L35" s="2"/>
      <c r="M35" s="2"/>
      <c r="N35" s="2"/>
      <c r="O35" s="2"/>
      <c r="P35" s="2"/>
    </row>
    <row r="36" spans="2:16" s="3" customFormat="1" ht="31.5" customHeight="1" thickBot="1">
      <c r="B36" s="1564" t="s">
        <v>58</v>
      </c>
      <c r="C36" s="1568"/>
      <c r="D36" s="51"/>
      <c r="E36" s="49"/>
      <c r="G36" s="2"/>
      <c r="H36" s="4" t="s">
        <v>59</v>
      </c>
      <c r="I36" s="2"/>
      <c r="J36" s="2"/>
      <c r="K36" s="2"/>
      <c r="L36" s="2"/>
      <c r="M36" s="2"/>
      <c r="N36" s="2"/>
      <c r="O36" s="2"/>
      <c r="P36" s="2"/>
    </row>
    <row r="37" spans="2:16" s="3" customFormat="1" ht="15">
      <c r="B37" s="144"/>
      <c r="C37" s="90" t="s">
        <v>60</v>
      </c>
      <c r="D37" s="18" t="s">
        <v>1366</v>
      </c>
      <c r="E37" s="49"/>
      <c r="G37" s="2"/>
      <c r="H37" s="4" t="s">
        <v>61</v>
      </c>
      <c r="I37" s="2"/>
      <c r="J37" s="2"/>
      <c r="K37" s="2"/>
      <c r="L37" s="2"/>
      <c r="M37" s="2"/>
      <c r="N37" s="2"/>
      <c r="O37" s="2"/>
      <c r="P37" s="2"/>
    </row>
    <row r="38" spans="2:16" s="3" customFormat="1" ht="15">
      <c r="B38" s="144"/>
      <c r="C38" s="90" t="s">
        <v>62</v>
      </c>
      <c r="D38" s="261" t="s">
        <v>668</v>
      </c>
      <c r="E38" s="49"/>
      <c r="G38" s="2"/>
      <c r="H38" s="4" t="s">
        <v>63</v>
      </c>
      <c r="I38" s="2"/>
      <c r="J38" s="2"/>
      <c r="K38" s="2"/>
      <c r="L38" s="2"/>
      <c r="M38" s="2"/>
      <c r="N38" s="2"/>
      <c r="O38" s="2"/>
      <c r="P38" s="2"/>
    </row>
    <row r="39" spans="2:16" s="3" customFormat="1" ht="15.75" thickBot="1">
      <c r="B39" s="144"/>
      <c r="C39" s="90" t="s">
        <v>64</v>
      </c>
      <c r="D39" s="19">
        <v>42666</v>
      </c>
      <c r="E39" s="49"/>
      <c r="G39" s="2"/>
      <c r="H39" s="4" t="s">
        <v>65</v>
      </c>
      <c r="I39" s="2"/>
      <c r="J39" s="2"/>
      <c r="K39" s="2"/>
      <c r="L39" s="2"/>
      <c r="M39" s="2"/>
      <c r="N39" s="2"/>
      <c r="O39" s="2"/>
      <c r="P39" s="2"/>
    </row>
    <row r="40" spans="2:16" s="3" customFormat="1" ht="15" customHeight="1" thickBot="1">
      <c r="B40" s="144"/>
      <c r="C40" s="86" t="s">
        <v>206</v>
      </c>
      <c r="D40" s="51"/>
      <c r="E40" s="49"/>
      <c r="G40" s="2"/>
      <c r="H40" s="4" t="s">
        <v>66</v>
      </c>
      <c r="I40" s="2"/>
      <c r="J40" s="2"/>
      <c r="K40" s="2"/>
      <c r="L40" s="2"/>
      <c r="M40" s="2"/>
      <c r="N40" s="2"/>
      <c r="O40" s="2"/>
      <c r="P40" s="2"/>
    </row>
    <row r="41" spans="2:16" s="3" customFormat="1" ht="15">
      <c r="B41" s="144"/>
      <c r="C41" s="90" t="s">
        <v>60</v>
      </c>
      <c r="D41" s="18" t="s">
        <v>669</v>
      </c>
      <c r="E41" s="49"/>
      <c r="G41" s="2"/>
      <c r="H41" s="4" t="s">
        <v>67</v>
      </c>
      <c r="I41" s="2"/>
      <c r="J41" s="2"/>
      <c r="K41" s="2"/>
      <c r="L41" s="2"/>
      <c r="M41" s="2"/>
      <c r="N41" s="2"/>
      <c r="O41" s="2"/>
      <c r="P41" s="2"/>
    </row>
    <row r="42" spans="2:16" s="3" customFormat="1" ht="15">
      <c r="B42" s="144"/>
      <c r="C42" s="90" t="s">
        <v>62</v>
      </c>
      <c r="D42" s="261" t="s">
        <v>681</v>
      </c>
      <c r="E42" s="49"/>
      <c r="G42" s="2"/>
      <c r="H42" s="4" t="s">
        <v>68</v>
      </c>
      <c r="I42" s="2"/>
      <c r="J42" s="2"/>
      <c r="K42" s="2"/>
      <c r="L42" s="2"/>
      <c r="M42" s="2"/>
      <c r="N42" s="2"/>
      <c r="O42" s="2"/>
      <c r="P42" s="2"/>
    </row>
    <row r="43" spans="2:16" s="3" customFormat="1" ht="15.75" thickBot="1">
      <c r="B43" s="144"/>
      <c r="C43" s="90" t="s">
        <v>64</v>
      </c>
      <c r="D43" s="19">
        <v>42125</v>
      </c>
      <c r="E43" s="49"/>
      <c r="G43" s="2"/>
      <c r="H43" s="4" t="s">
        <v>69</v>
      </c>
      <c r="I43" s="2"/>
      <c r="J43" s="2"/>
      <c r="K43" s="2"/>
      <c r="L43" s="2"/>
      <c r="M43" s="2"/>
      <c r="N43" s="2"/>
      <c r="O43" s="2"/>
      <c r="P43" s="2"/>
    </row>
    <row r="44" spans="2:16" s="3" customFormat="1" ht="15.75" thickBot="1">
      <c r="B44" s="144"/>
      <c r="C44" s="86" t="s">
        <v>273</v>
      </c>
      <c r="D44" s="51"/>
      <c r="E44" s="49"/>
      <c r="G44" s="2"/>
      <c r="H44" s="4" t="s">
        <v>70</v>
      </c>
      <c r="I44" s="2"/>
      <c r="J44" s="2"/>
      <c r="K44" s="2"/>
      <c r="L44" s="2"/>
      <c r="M44" s="2"/>
      <c r="N44" s="2"/>
      <c r="O44" s="2"/>
      <c r="P44" s="2"/>
    </row>
    <row r="45" spans="2:16" s="3" customFormat="1" ht="15">
      <c r="B45" s="144"/>
      <c r="C45" s="90" t="s">
        <v>60</v>
      </c>
      <c r="D45" s="18" t="s">
        <v>1691</v>
      </c>
      <c r="E45" s="49"/>
      <c r="G45" s="2"/>
      <c r="H45" s="4" t="s">
        <v>71</v>
      </c>
      <c r="I45" s="2"/>
      <c r="J45" s="2"/>
      <c r="K45" s="2"/>
      <c r="L45" s="2"/>
      <c r="M45" s="2"/>
      <c r="N45" s="2"/>
      <c r="O45" s="2"/>
      <c r="P45" s="2"/>
    </row>
    <row r="46" spans="2:16" s="3" customFormat="1" ht="15">
      <c r="B46" s="144"/>
      <c r="C46" s="90" t="s">
        <v>62</v>
      </c>
      <c r="D46" s="261" t="s">
        <v>1367</v>
      </c>
      <c r="E46" s="49"/>
      <c r="G46" s="2"/>
      <c r="H46" s="4" t="s">
        <v>72</v>
      </c>
      <c r="I46" s="2"/>
      <c r="J46" s="2"/>
      <c r="K46" s="2"/>
      <c r="L46" s="2"/>
      <c r="M46" s="2"/>
      <c r="N46" s="2"/>
      <c r="O46" s="2"/>
      <c r="P46" s="2"/>
    </row>
    <row r="47" spans="1:8" ht="15.75" thickBot="1">
      <c r="A47" s="3"/>
      <c r="B47" s="144"/>
      <c r="C47" s="90" t="s">
        <v>64</v>
      </c>
      <c r="D47" s="19">
        <v>42564</v>
      </c>
      <c r="E47" s="49"/>
      <c r="H47" s="4" t="s">
        <v>73</v>
      </c>
    </row>
    <row r="48" spans="2:8" ht="15.75" thickBot="1">
      <c r="B48" s="144"/>
      <c r="C48" s="86" t="s">
        <v>205</v>
      </c>
      <c r="D48" s="51"/>
      <c r="E48" s="49"/>
      <c r="H48" s="4" t="s">
        <v>74</v>
      </c>
    </row>
    <row r="49" spans="2:8" ht="15">
      <c r="B49" s="144"/>
      <c r="C49" s="90" t="s">
        <v>60</v>
      </c>
      <c r="D49" s="18" t="s">
        <v>1694</v>
      </c>
      <c r="E49" s="49"/>
      <c r="H49" s="4" t="s">
        <v>75</v>
      </c>
    </row>
    <row r="50" spans="2:8" ht="15">
      <c r="B50" s="144"/>
      <c r="C50" s="90" t="s">
        <v>62</v>
      </c>
      <c r="D50" s="261" t="s">
        <v>1444</v>
      </c>
      <c r="E50" s="49"/>
      <c r="H50" s="4" t="s">
        <v>76</v>
      </c>
    </row>
    <row r="51" spans="2:8" ht="15.75" thickBot="1">
      <c r="B51" s="144"/>
      <c r="C51" s="90" t="s">
        <v>64</v>
      </c>
      <c r="D51" s="19"/>
      <c r="E51" s="49"/>
      <c r="H51" s="4" t="s">
        <v>77</v>
      </c>
    </row>
    <row r="52" spans="2:8" ht="15.75" thickBot="1">
      <c r="B52" s="144"/>
      <c r="C52" s="86" t="s">
        <v>205</v>
      </c>
      <c r="D52" s="51"/>
      <c r="E52" s="49"/>
      <c r="H52" s="4" t="s">
        <v>81</v>
      </c>
    </row>
    <row r="53" spans="2:8" ht="15">
      <c r="B53" s="144"/>
      <c r="C53" s="90" t="s">
        <v>60</v>
      </c>
      <c r="D53" s="18" t="s">
        <v>1695</v>
      </c>
      <c r="E53" s="49"/>
      <c r="H53" s="4" t="s">
        <v>82</v>
      </c>
    </row>
    <row r="54" spans="2:8" ht="15">
      <c r="B54" s="144"/>
      <c r="C54" s="90" t="s">
        <v>62</v>
      </c>
      <c r="D54" s="261" t="s">
        <v>682</v>
      </c>
      <c r="E54" s="49"/>
      <c r="H54" s="4" t="s">
        <v>83</v>
      </c>
    </row>
    <row r="55" spans="2:8" ht="15.75" thickBot="1">
      <c r="B55" s="144"/>
      <c r="C55" s="90" t="s">
        <v>64</v>
      </c>
      <c r="D55" s="19"/>
      <c r="E55" s="49"/>
      <c r="H55" s="4" t="s">
        <v>84</v>
      </c>
    </row>
    <row r="56" spans="2:8" ht="15">
      <c r="B56" s="144"/>
      <c r="C56" s="90"/>
      <c r="D56" s="51"/>
      <c r="E56" s="49"/>
      <c r="H56" s="4" t="s">
        <v>85</v>
      </c>
    </row>
    <row r="57" spans="2:8" ht="15.75" thickBot="1">
      <c r="B57" s="144"/>
      <c r="C57" s="86" t="s">
        <v>205</v>
      </c>
      <c r="D57" s="51"/>
      <c r="E57" s="49"/>
      <c r="H57" s="4" t="s">
        <v>86</v>
      </c>
    </row>
    <row r="58" spans="2:8" ht="15">
      <c r="B58" s="144"/>
      <c r="C58" s="90" t="s">
        <v>60</v>
      </c>
      <c r="D58" s="18" t="s">
        <v>1692</v>
      </c>
      <c r="E58" s="49"/>
      <c r="H58" s="4" t="s">
        <v>87</v>
      </c>
    </row>
    <row r="59" spans="2:8" ht="15">
      <c r="B59" s="144"/>
      <c r="C59" s="90" t="s">
        <v>62</v>
      </c>
      <c r="D59" s="261" t="s">
        <v>1368</v>
      </c>
      <c r="E59" s="49"/>
      <c r="H59" s="4" t="s">
        <v>88</v>
      </c>
    </row>
    <row r="60" spans="2:8" ht="15.75" thickBot="1">
      <c r="B60" s="144"/>
      <c r="C60" s="90" t="s">
        <v>64</v>
      </c>
      <c r="D60" s="19"/>
      <c r="E60" s="49"/>
      <c r="H60" s="4" t="s">
        <v>89</v>
      </c>
    </row>
    <row r="61" spans="2:8" ht="15">
      <c r="B61" s="144"/>
      <c r="C61" s="90"/>
      <c r="D61" s="51"/>
      <c r="E61" s="49"/>
      <c r="H61" s="4" t="s">
        <v>90</v>
      </c>
    </row>
    <row r="62" spans="2:8" ht="15.75" thickBot="1">
      <c r="B62" s="144"/>
      <c r="C62" s="86" t="s">
        <v>205</v>
      </c>
      <c r="D62" s="51"/>
      <c r="E62" s="49"/>
      <c r="H62" s="4" t="s">
        <v>91</v>
      </c>
    </row>
    <row r="63" spans="2:8" ht="15">
      <c r="B63" s="144"/>
      <c r="C63" s="90" t="s">
        <v>60</v>
      </c>
      <c r="D63" s="18" t="s">
        <v>1696</v>
      </c>
      <c r="E63" s="49"/>
      <c r="H63" s="4" t="s">
        <v>92</v>
      </c>
    </row>
    <row r="64" spans="2:8" ht="15">
      <c r="B64" s="144"/>
      <c r="C64" s="90" t="s">
        <v>62</v>
      </c>
      <c r="D64" s="261" t="s">
        <v>1369</v>
      </c>
      <c r="E64" s="49"/>
      <c r="H64" s="4" t="s">
        <v>93</v>
      </c>
    </row>
    <row r="65" spans="2:8" ht="15.75" thickBot="1">
      <c r="B65" s="144"/>
      <c r="C65" s="90" t="s">
        <v>64</v>
      </c>
      <c r="D65" s="19"/>
      <c r="E65" s="49"/>
      <c r="H65" s="4" t="s">
        <v>94</v>
      </c>
    </row>
    <row r="66" spans="2:8" ht="15">
      <c r="B66" s="144"/>
      <c r="C66" s="90"/>
      <c r="D66" s="51"/>
      <c r="E66" s="49"/>
      <c r="H66" s="4" t="s">
        <v>95</v>
      </c>
    </row>
    <row r="67" spans="2:8" ht="15.75" thickBot="1">
      <c r="B67" s="144"/>
      <c r="C67" s="86" t="s">
        <v>205</v>
      </c>
      <c r="D67" s="51"/>
      <c r="E67" s="49"/>
      <c r="H67" s="4"/>
    </row>
    <row r="68" spans="2:8" ht="15">
      <c r="B68" s="144"/>
      <c r="C68" s="90" t="s">
        <v>60</v>
      </c>
      <c r="D68" s="18" t="s">
        <v>1693</v>
      </c>
      <c r="E68" s="49"/>
      <c r="H68" s="4"/>
    </row>
    <row r="69" spans="2:8" ht="15">
      <c r="B69" s="144"/>
      <c r="C69" s="90" t="s">
        <v>62</v>
      </c>
      <c r="D69" s="1340" t="s">
        <v>1370</v>
      </c>
      <c r="E69" s="49"/>
      <c r="H69" s="4"/>
    </row>
    <row r="70" spans="2:8" ht="15.75" thickBot="1">
      <c r="B70" s="144"/>
      <c r="C70" s="90" t="s">
        <v>64</v>
      </c>
      <c r="D70" s="19"/>
      <c r="E70" s="49"/>
      <c r="H70" s="4"/>
    </row>
    <row r="71" spans="2:8" ht="15">
      <c r="B71" s="144"/>
      <c r="C71" s="90"/>
      <c r="D71" s="262"/>
      <c r="E71" s="49"/>
      <c r="H71" s="4"/>
    </row>
    <row r="72" spans="2:8" ht="15.75" thickBot="1">
      <c r="B72" s="144"/>
      <c r="C72" s="86" t="s">
        <v>205</v>
      </c>
      <c r="D72" s="51"/>
      <c r="E72" s="49"/>
      <c r="H72" s="4" t="s">
        <v>96</v>
      </c>
    </row>
    <row r="73" spans="2:8" ht="15">
      <c r="B73" s="144"/>
      <c r="C73" s="90" t="s">
        <v>60</v>
      </c>
      <c r="D73" s="18" t="s">
        <v>1697</v>
      </c>
      <c r="E73" s="49"/>
      <c r="H73" s="4" t="s">
        <v>97</v>
      </c>
    </row>
    <row r="74" spans="2:8" ht="15">
      <c r="B74" s="144"/>
      <c r="C74" s="90" t="s">
        <v>62</v>
      </c>
      <c r="D74" s="261" t="s">
        <v>1372</v>
      </c>
      <c r="E74" s="49"/>
      <c r="H74" s="4" t="s">
        <v>98</v>
      </c>
    </row>
    <row r="75" spans="2:8" ht="15.75" thickBot="1">
      <c r="B75" s="144"/>
      <c r="C75" s="90" t="s">
        <v>64</v>
      </c>
      <c r="D75" s="19"/>
      <c r="E75" s="49"/>
      <c r="H75" s="4" t="s">
        <v>99</v>
      </c>
    </row>
    <row r="76" spans="2:8" ht="15">
      <c r="B76" s="144"/>
      <c r="C76" s="90"/>
      <c r="D76" s="262"/>
      <c r="E76" s="49"/>
      <c r="H76" s="4" t="s">
        <v>100</v>
      </c>
    </row>
    <row r="77" spans="2:8" ht="15.75" thickBot="1">
      <c r="B77" s="144"/>
      <c r="C77" s="86" t="s">
        <v>205</v>
      </c>
      <c r="D77" s="51"/>
      <c r="E77" s="49"/>
      <c r="H77" s="4" t="s">
        <v>101</v>
      </c>
    </row>
    <row r="78" spans="2:8" ht="15">
      <c r="B78" s="144"/>
      <c r="C78" s="90" t="s">
        <v>60</v>
      </c>
      <c r="D78" s="18" t="s">
        <v>1373</v>
      </c>
      <c r="E78" s="49"/>
      <c r="H78" s="4" t="s">
        <v>102</v>
      </c>
    </row>
    <row r="79" spans="2:8" ht="15">
      <c r="B79" s="144"/>
      <c r="C79" s="90" t="s">
        <v>62</v>
      </c>
      <c r="D79" s="261"/>
      <c r="E79" s="49"/>
      <c r="H79" s="4" t="s">
        <v>103</v>
      </c>
    </row>
    <row r="80" spans="2:8" ht="15.75" thickBot="1">
      <c r="B80" s="144"/>
      <c r="C80" s="90" t="s">
        <v>64</v>
      </c>
      <c r="D80" s="19"/>
      <c r="E80" s="49"/>
      <c r="H80" s="4" t="s">
        <v>104</v>
      </c>
    </row>
    <row r="81" spans="2:8" ht="15">
      <c r="B81" s="144"/>
      <c r="C81" s="90"/>
      <c r="D81" s="262"/>
      <c r="E81" s="49"/>
      <c r="H81" s="4" t="s">
        <v>105</v>
      </c>
    </row>
    <row r="82" spans="2:8" ht="15.75" thickBot="1">
      <c r="B82" s="144"/>
      <c r="C82" s="86" t="s">
        <v>205</v>
      </c>
      <c r="D82" s="51"/>
      <c r="E82" s="49"/>
      <c r="H82" s="4" t="s">
        <v>106</v>
      </c>
    </row>
    <row r="83" spans="2:8" ht="15">
      <c r="B83" s="144"/>
      <c r="C83" s="90" t="s">
        <v>60</v>
      </c>
      <c r="D83" s="18" t="s">
        <v>1374</v>
      </c>
      <c r="E83" s="49"/>
      <c r="H83" s="4" t="s">
        <v>107</v>
      </c>
    </row>
    <row r="84" spans="2:8" ht="15">
      <c r="B84" s="144"/>
      <c r="C84" s="90" t="s">
        <v>62</v>
      </c>
      <c r="D84" s="261"/>
      <c r="E84" s="49"/>
      <c r="H84" s="4" t="s">
        <v>108</v>
      </c>
    </row>
    <row r="85" spans="2:8" ht="15.75" thickBot="1">
      <c r="B85" s="144"/>
      <c r="C85" s="90" t="s">
        <v>64</v>
      </c>
      <c r="D85" s="19"/>
      <c r="E85" s="49"/>
      <c r="H85" s="4" t="s">
        <v>109</v>
      </c>
    </row>
    <row r="86" spans="2:8" ht="15">
      <c r="B86" s="144"/>
      <c r="C86" s="90"/>
      <c r="D86" s="262"/>
      <c r="E86" s="49"/>
      <c r="H86" s="4" t="s">
        <v>110</v>
      </c>
    </row>
    <row r="87" spans="2:8" ht="15.75" thickBot="1">
      <c r="B87" s="144"/>
      <c r="C87" s="86" t="s">
        <v>205</v>
      </c>
      <c r="D87" s="51"/>
      <c r="E87" s="49"/>
      <c r="H87" s="4" t="s">
        <v>111</v>
      </c>
    </row>
    <row r="88" spans="2:8" ht="15">
      <c r="B88" s="144"/>
      <c r="C88" s="90" t="s">
        <v>60</v>
      </c>
      <c r="D88" s="18" t="s">
        <v>1698</v>
      </c>
      <c r="E88" s="49"/>
      <c r="H88" s="4" t="s">
        <v>112</v>
      </c>
    </row>
    <row r="89" spans="2:8" ht="15">
      <c r="B89" s="144"/>
      <c r="C89" s="90" t="s">
        <v>62</v>
      </c>
      <c r="D89" s="261"/>
      <c r="E89" s="49"/>
      <c r="H89" s="4" t="s">
        <v>113</v>
      </c>
    </row>
    <row r="90" spans="2:8" ht="15.75" thickBot="1">
      <c r="B90" s="144"/>
      <c r="C90" s="90" t="s">
        <v>64</v>
      </c>
      <c r="D90" s="19"/>
      <c r="E90" s="49"/>
      <c r="H90" s="4" t="s">
        <v>114</v>
      </c>
    </row>
    <row r="91" spans="2:8" ht="15">
      <c r="B91" s="144"/>
      <c r="C91" s="90"/>
      <c r="D91" s="262"/>
      <c r="E91" s="49"/>
      <c r="H91" s="4" t="s">
        <v>115</v>
      </c>
    </row>
    <row r="92" spans="2:8" ht="15.75" thickBot="1">
      <c r="B92" s="144"/>
      <c r="C92" s="86" t="s">
        <v>205</v>
      </c>
      <c r="D92" s="51"/>
      <c r="E92" s="49"/>
      <c r="H92" s="4" t="s">
        <v>116</v>
      </c>
    </row>
    <row r="93" spans="2:8" ht="15">
      <c r="B93" s="144"/>
      <c r="C93" s="90" t="s">
        <v>60</v>
      </c>
      <c r="D93" s="18" t="s">
        <v>1375</v>
      </c>
      <c r="E93" s="49"/>
      <c r="H93" s="4" t="s">
        <v>117</v>
      </c>
    </row>
    <row r="94" spans="2:8" ht="15">
      <c r="B94" s="144"/>
      <c r="C94" s="90" t="s">
        <v>62</v>
      </c>
      <c r="D94" s="261"/>
      <c r="E94" s="49"/>
      <c r="H94" s="4" t="s">
        <v>118</v>
      </c>
    </row>
    <row r="95" spans="2:8" ht="15.75" thickBot="1">
      <c r="B95" s="144"/>
      <c r="C95" s="90" t="s">
        <v>64</v>
      </c>
      <c r="D95" s="19"/>
      <c r="E95" s="49"/>
      <c r="H95" s="4" t="s">
        <v>119</v>
      </c>
    </row>
    <row r="96" spans="2:8" ht="15.75" thickBot="1">
      <c r="B96" s="149"/>
      <c r="C96" s="150"/>
      <c r="D96" s="91"/>
      <c r="E96" s="60"/>
      <c r="H96" s="4" t="s">
        <v>120</v>
      </c>
    </row>
    <row r="97" ht="15">
      <c r="H97" s="4" t="s">
        <v>121</v>
      </c>
    </row>
    <row r="98" ht="15">
      <c r="H98" s="4" t="s">
        <v>122</v>
      </c>
    </row>
    <row r="99" ht="15">
      <c r="H99" s="4" t="s">
        <v>123</v>
      </c>
    </row>
    <row r="100" ht="15">
      <c r="H100" s="4" t="s">
        <v>124</v>
      </c>
    </row>
    <row r="101" ht="15">
      <c r="H101" s="4" t="s">
        <v>125</v>
      </c>
    </row>
    <row r="102" ht="15">
      <c r="H102" s="4" t="s">
        <v>126</v>
      </c>
    </row>
    <row r="103" ht="15">
      <c r="H103" s="4" t="s">
        <v>127</v>
      </c>
    </row>
    <row r="104" ht="15">
      <c r="H104" s="4" t="s">
        <v>128</v>
      </c>
    </row>
    <row r="105" ht="15">
      <c r="H105" s="4" t="s">
        <v>129</v>
      </c>
    </row>
    <row r="106" ht="15">
      <c r="H106" s="4" t="s">
        <v>130</v>
      </c>
    </row>
    <row r="107" ht="15">
      <c r="H107" s="4" t="s">
        <v>131</v>
      </c>
    </row>
    <row r="108" ht="15">
      <c r="H108" s="4" t="s">
        <v>132</v>
      </c>
    </row>
    <row r="109" ht="15">
      <c r="H109" s="4" t="s">
        <v>133</v>
      </c>
    </row>
    <row r="110" ht="15">
      <c r="H110" s="4" t="s">
        <v>134</v>
      </c>
    </row>
    <row r="111" ht="15">
      <c r="H111" s="4" t="s">
        <v>135</v>
      </c>
    </row>
    <row r="112" ht="15">
      <c r="H112" s="4" t="s">
        <v>136</v>
      </c>
    </row>
    <row r="113" ht="15">
      <c r="H113" s="4" t="s">
        <v>137</v>
      </c>
    </row>
    <row r="114" ht="15">
      <c r="H114" s="4" t="s">
        <v>138</v>
      </c>
    </row>
    <row r="115" ht="15">
      <c r="H115" s="4" t="s">
        <v>139</v>
      </c>
    </row>
    <row r="116" ht="15">
      <c r="H116" s="4" t="s">
        <v>140</v>
      </c>
    </row>
    <row r="117" ht="15">
      <c r="H117" s="4" t="s">
        <v>141</v>
      </c>
    </row>
    <row r="118" ht="15">
      <c r="H118" s="4" t="s">
        <v>142</v>
      </c>
    </row>
    <row r="119" ht="15">
      <c r="H119" s="4" t="s">
        <v>143</v>
      </c>
    </row>
    <row r="120" ht="15">
      <c r="H120" s="4" t="s">
        <v>144</v>
      </c>
    </row>
    <row r="121" ht="15">
      <c r="H121" s="4" t="s">
        <v>145</v>
      </c>
    </row>
    <row r="122" ht="15">
      <c r="H122" s="4" t="s">
        <v>146</v>
      </c>
    </row>
    <row r="123" ht="15">
      <c r="H123" s="4" t="s">
        <v>147</v>
      </c>
    </row>
    <row r="124" ht="15">
      <c r="H124" s="4" t="s">
        <v>148</v>
      </c>
    </row>
    <row r="125" ht="15">
      <c r="H125" s="4" t="s">
        <v>149</v>
      </c>
    </row>
    <row r="126" ht="15">
      <c r="H126" s="4" t="s">
        <v>150</v>
      </c>
    </row>
    <row r="127" ht="15">
      <c r="H127" s="4" t="s">
        <v>151</v>
      </c>
    </row>
    <row r="128" ht="15">
      <c r="H128" s="4" t="s">
        <v>152</v>
      </c>
    </row>
    <row r="129" ht="15">
      <c r="H129" s="4" t="s">
        <v>153</v>
      </c>
    </row>
    <row r="130" ht="15">
      <c r="H130" s="4" t="s">
        <v>154</v>
      </c>
    </row>
    <row r="131" ht="15">
      <c r="H131" s="4" t="s">
        <v>155</v>
      </c>
    </row>
    <row r="132" ht="15">
      <c r="H132" s="4" t="s">
        <v>156</v>
      </c>
    </row>
    <row r="133" ht="15">
      <c r="H133" s="4" t="s">
        <v>157</v>
      </c>
    </row>
    <row r="134" ht="15">
      <c r="H134" s="4" t="s">
        <v>158</v>
      </c>
    </row>
    <row r="135" ht="15">
      <c r="H135" s="4" t="s">
        <v>159</v>
      </c>
    </row>
    <row r="136" ht="15">
      <c r="H136" s="4" t="s">
        <v>160</v>
      </c>
    </row>
    <row r="137" ht="15">
      <c r="H137" s="4" t="s">
        <v>161</v>
      </c>
    </row>
    <row r="138" ht="15">
      <c r="H138" s="4" t="s">
        <v>162</v>
      </c>
    </row>
    <row r="139" ht="15">
      <c r="H139" s="4" t="s">
        <v>163</v>
      </c>
    </row>
    <row r="140" ht="15">
      <c r="H140" s="4" t="s">
        <v>164</v>
      </c>
    </row>
    <row r="141" ht="15">
      <c r="H141" s="4" t="s">
        <v>165</v>
      </c>
    </row>
    <row r="142" ht="15">
      <c r="H142" s="4" t="s">
        <v>166</v>
      </c>
    </row>
    <row r="143" ht="15">
      <c r="H143" s="4" t="s">
        <v>167</v>
      </c>
    </row>
    <row r="144" ht="15">
      <c r="H144" s="4" t="s">
        <v>168</v>
      </c>
    </row>
    <row r="145" ht="15">
      <c r="H145" s="4" t="s">
        <v>169</v>
      </c>
    </row>
    <row r="146" ht="15">
      <c r="H146" s="4" t="s">
        <v>170</v>
      </c>
    </row>
    <row r="147" ht="15">
      <c r="H147" s="4" t="s">
        <v>171</v>
      </c>
    </row>
    <row r="148" ht="15">
      <c r="H148" s="4" t="s">
        <v>172</v>
      </c>
    </row>
    <row r="149" ht="15">
      <c r="H149" s="4" t="s">
        <v>173</v>
      </c>
    </row>
    <row r="150" ht="15">
      <c r="H150" s="4" t="s">
        <v>174</v>
      </c>
    </row>
    <row r="151" ht="15">
      <c r="H151" s="4" t="s">
        <v>175</v>
      </c>
    </row>
    <row r="152" ht="15">
      <c r="H152" s="4" t="s">
        <v>176</v>
      </c>
    </row>
    <row r="153" ht="15">
      <c r="H153" s="4" t="s">
        <v>177</v>
      </c>
    </row>
    <row r="154" ht="15">
      <c r="H154" s="4" t="s">
        <v>178</v>
      </c>
    </row>
    <row r="155" ht="15">
      <c r="H155" s="4" t="s">
        <v>179</v>
      </c>
    </row>
    <row r="156" ht="15">
      <c r="H156" s="4" t="s">
        <v>180</v>
      </c>
    </row>
    <row r="157" ht="15">
      <c r="H157" s="4" t="s">
        <v>181</v>
      </c>
    </row>
    <row r="158" ht="15">
      <c r="H158" s="4" t="s">
        <v>182</v>
      </c>
    </row>
    <row r="159" ht="15">
      <c r="H159" s="4" t="s">
        <v>183</v>
      </c>
    </row>
    <row r="160" ht="15">
      <c r="H160" s="4" t="s">
        <v>184</v>
      </c>
    </row>
    <row r="161" ht="15">
      <c r="H161" s="4" t="s">
        <v>185</v>
      </c>
    </row>
    <row r="162" ht="15">
      <c r="H162" s="4" t="s">
        <v>186</v>
      </c>
    </row>
    <row r="163" ht="15">
      <c r="H163" s="4" t="s">
        <v>187</v>
      </c>
    </row>
    <row r="164" ht="15">
      <c r="H164" s="4" t="s">
        <v>188</v>
      </c>
    </row>
    <row r="165" ht="15">
      <c r="H165" s="4" t="s">
        <v>189</v>
      </c>
    </row>
    <row r="166" ht="15">
      <c r="H166" s="4" t="s">
        <v>190</v>
      </c>
    </row>
    <row r="167" ht="15">
      <c r="H167" s="4" t="s">
        <v>191</v>
      </c>
    </row>
    <row r="168" ht="15">
      <c r="H168" s="4" t="s">
        <v>192</v>
      </c>
    </row>
    <row r="169" ht="15">
      <c r="H169" s="4" t="s">
        <v>193</v>
      </c>
    </row>
    <row r="170" ht="15">
      <c r="H170" s="4" t="s">
        <v>194</v>
      </c>
    </row>
    <row r="171" ht="15">
      <c r="H171" s="4" t="s">
        <v>195</v>
      </c>
    </row>
    <row r="172" ht="15">
      <c r="H172" s="4" t="s">
        <v>196</v>
      </c>
    </row>
    <row r="173" ht="15">
      <c r="H173" s="4" t="s">
        <v>197</v>
      </c>
    </row>
    <row r="174" ht="15">
      <c r="H174" s="4" t="s">
        <v>198</v>
      </c>
    </row>
    <row r="175" ht="15">
      <c r="H175" s="4" t="s">
        <v>199</v>
      </c>
    </row>
    <row r="176" ht="15">
      <c r="H176" s="4" t="s">
        <v>200</v>
      </c>
    </row>
    <row r="177" ht="15">
      <c r="H177" s="4" t="s">
        <v>201</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mailto:Ahmad.Abdelfattah@MOP.GOV.JO"/>
    <hyperlink ref="D74" r:id="rId2" display="mailto:raed.altabini@badiafund.gov.jo"/>
    <hyperlink ref="D64" r:id="rId3" display="mailto:chief@pra.gov.jo"/>
    <hyperlink ref="D42" r:id="rId4" display="mailto:aqatarneh@yahoo.com"/>
    <hyperlink ref="D46" r:id="rId5" display="Ahmad.Abdelfattah@MOP.GOV.JO"/>
    <hyperlink ref="D59" r:id="rId6" display="mailto:saad_abuhammour@mwi.gov.jo"/>
    <hyperlink ref="D54" r:id="rId7" display="mailto:Mahmod.Al-Jamaani@MOA.GOV.JO"/>
  </hyperlinks>
  <printOptions/>
  <pageMargins left="0.7" right="0.7" top="0.75" bottom="0.75" header="0.3" footer="0.3"/>
  <pageSetup horizontalDpi="600" verticalDpi="600" orientation="landscape" r:id="rId9"/>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2"/>
  <sheetViews>
    <sheetView zoomScale="120" zoomScaleNormal="120" workbookViewId="0" topLeftCell="A55">
      <selection activeCell="A40" sqref="A40"/>
    </sheetView>
  </sheetViews>
  <sheetFormatPr defaultColWidth="9.140625" defaultRowHeight="15"/>
  <cols>
    <col min="1" max="1" width="37.00390625" style="440" customWidth="1"/>
    <col min="2" max="2" width="10.8515625" style="441" customWidth="1"/>
    <col min="3" max="3" width="8.00390625" style="431" customWidth="1"/>
    <col min="4" max="4" width="9.57421875" style="441" customWidth="1"/>
    <col min="5" max="5" width="11.28125" style="441" customWidth="1"/>
    <col min="6" max="6" width="16.28125" style="442" bestFit="1" customWidth="1"/>
    <col min="7" max="7" width="9.421875" style="443" customWidth="1"/>
    <col min="8" max="8" width="16.140625" style="441" bestFit="1" customWidth="1"/>
    <col min="9" max="9" width="14.7109375" style="441" bestFit="1" customWidth="1"/>
    <col min="10" max="10" width="18.00390625" style="441" customWidth="1"/>
    <col min="11" max="11" width="0.85546875" style="441" customWidth="1"/>
    <col min="12" max="12" width="16.28125" style="273" customWidth="1"/>
    <col min="13" max="13" width="15.00390625" style="273" customWidth="1"/>
    <col min="14" max="14" width="9.8515625" style="274" customWidth="1"/>
    <col min="15" max="15" width="5.8515625" style="273" customWidth="1"/>
    <col min="16" max="16" width="4.421875" style="273" customWidth="1"/>
    <col min="17" max="17" width="5.8515625" style="273" customWidth="1"/>
    <col min="18" max="18" width="5.140625" style="273" customWidth="1"/>
    <col min="19" max="19" width="4.140625" style="273" customWidth="1"/>
    <col min="20" max="20" width="5.421875" style="273" customWidth="1"/>
    <col min="21" max="21" width="4.140625" style="273" customWidth="1"/>
    <col min="22" max="22" width="6.28125" style="273" customWidth="1"/>
    <col min="23" max="23" width="5.421875" style="273" customWidth="1"/>
    <col min="24" max="24" width="6.8515625" style="273" customWidth="1"/>
    <col min="25" max="256" width="8.8515625" style="273" customWidth="1"/>
    <col min="257" max="257" width="37.00390625" style="273" customWidth="1"/>
    <col min="258" max="258" width="10.8515625" style="273" customWidth="1"/>
    <col min="259" max="259" width="8.00390625" style="273" customWidth="1"/>
    <col min="260" max="260" width="9.57421875" style="273" customWidth="1"/>
    <col min="261" max="261" width="11.28125" style="273" customWidth="1"/>
    <col min="262" max="262" width="16.28125" style="273" bestFit="1" customWidth="1"/>
    <col min="263" max="263" width="9.421875" style="273" customWidth="1"/>
    <col min="264" max="264" width="16.140625" style="273" bestFit="1" customWidth="1"/>
    <col min="265" max="265" width="14.7109375" style="273" bestFit="1" customWidth="1"/>
    <col min="266" max="266" width="18.00390625" style="273" customWidth="1"/>
    <col min="267" max="267" width="0.85546875" style="273" customWidth="1"/>
    <col min="268" max="268" width="16.28125" style="273" customWidth="1"/>
    <col min="269" max="269" width="15.00390625" style="273" customWidth="1"/>
    <col min="270" max="270" width="9.8515625" style="273" customWidth="1"/>
    <col min="271" max="271" width="5.8515625" style="273" customWidth="1"/>
    <col min="272" max="272" width="4.421875" style="273" customWidth="1"/>
    <col min="273" max="273" width="5.8515625" style="273" customWidth="1"/>
    <col min="274" max="274" width="5.140625" style="273" customWidth="1"/>
    <col min="275" max="275" width="4.140625" style="273" customWidth="1"/>
    <col min="276" max="276" width="5.421875" style="273" customWidth="1"/>
    <col min="277" max="277" width="4.140625" style="273" customWidth="1"/>
    <col min="278" max="278" width="6.28125" style="273" customWidth="1"/>
    <col min="279" max="279" width="5.421875" style="273" customWidth="1"/>
    <col min="280" max="280" width="6.8515625" style="273" customWidth="1"/>
    <col min="281" max="512" width="8.8515625" style="273" customWidth="1"/>
    <col min="513" max="513" width="37.00390625" style="273" customWidth="1"/>
    <col min="514" max="514" width="10.8515625" style="273" customWidth="1"/>
    <col min="515" max="515" width="8.00390625" style="273" customWidth="1"/>
    <col min="516" max="516" width="9.57421875" style="273" customWidth="1"/>
    <col min="517" max="517" width="11.28125" style="273" customWidth="1"/>
    <col min="518" max="518" width="16.28125" style="273" bestFit="1" customWidth="1"/>
    <col min="519" max="519" width="9.421875" style="273" customWidth="1"/>
    <col min="520" max="520" width="16.140625" style="273" bestFit="1" customWidth="1"/>
    <col min="521" max="521" width="14.7109375" style="273" bestFit="1" customWidth="1"/>
    <col min="522" max="522" width="18.00390625" style="273" customWidth="1"/>
    <col min="523" max="523" width="0.85546875" style="273" customWidth="1"/>
    <col min="524" max="524" width="16.28125" style="273" customWidth="1"/>
    <col min="525" max="525" width="15.00390625" style="273" customWidth="1"/>
    <col min="526" max="526" width="9.8515625" style="273" customWidth="1"/>
    <col min="527" max="527" width="5.8515625" style="273" customWidth="1"/>
    <col min="528" max="528" width="4.421875" style="273" customWidth="1"/>
    <col min="529" max="529" width="5.8515625" style="273" customWidth="1"/>
    <col min="530" max="530" width="5.140625" style="273" customWidth="1"/>
    <col min="531" max="531" width="4.140625" style="273" customWidth="1"/>
    <col min="532" max="532" width="5.421875" style="273" customWidth="1"/>
    <col min="533" max="533" width="4.140625" style="273" customWidth="1"/>
    <col min="534" max="534" width="6.28125" style="273" customWidth="1"/>
    <col min="535" max="535" width="5.421875" style="273" customWidth="1"/>
    <col min="536" max="536" width="6.8515625" style="273" customWidth="1"/>
    <col min="537" max="768" width="8.8515625" style="273" customWidth="1"/>
    <col min="769" max="769" width="37.00390625" style="273" customWidth="1"/>
    <col min="770" max="770" width="10.8515625" style="273" customWidth="1"/>
    <col min="771" max="771" width="8.00390625" style="273" customWidth="1"/>
    <col min="772" max="772" width="9.57421875" style="273" customWidth="1"/>
    <col min="773" max="773" width="11.28125" style="273" customWidth="1"/>
    <col min="774" max="774" width="16.28125" style="273" bestFit="1" customWidth="1"/>
    <col min="775" max="775" width="9.421875" style="273" customWidth="1"/>
    <col min="776" max="776" width="16.140625" style="273" bestFit="1" customWidth="1"/>
    <col min="777" max="777" width="14.7109375" style="273" bestFit="1" customWidth="1"/>
    <col min="778" max="778" width="18.00390625" style="273" customWidth="1"/>
    <col min="779" max="779" width="0.85546875" style="273" customWidth="1"/>
    <col min="780" max="780" width="16.28125" style="273" customWidth="1"/>
    <col min="781" max="781" width="15.00390625" style="273" customWidth="1"/>
    <col min="782" max="782" width="9.8515625" style="273" customWidth="1"/>
    <col min="783" max="783" width="5.8515625" style="273" customWidth="1"/>
    <col min="784" max="784" width="4.421875" style="273" customWidth="1"/>
    <col min="785" max="785" width="5.8515625" style="273" customWidth="1"/>
    <col min="786" max="786" width="5.140625" style="273" customWidth="1"/>
    <col min="787" max="787" width="4.140625" style="273" customWidth="1"/>
    <col min="788" max="788" width="5.421875" style="273" customWidth="1"/>
    <col min="789" max="789" width="4.140625" style="273" customWidth="1"/>
    <col min="790" max="790" width="6.28125" style="273" customWidth="1"/>
    <col min="791" max="791" width="5.421875" style="273" customWidth="1"/>
    <col min="792" max="792" width="6.8515625" style="273" customWidth="1"/>
    <col min="793" max="1024" width="8.8515625" style="273" customWidth="1"/>
    <col min="1025" max="1025" width="37.00390625" style="273" customWidth="1"/>
    <col min="1026" max="1026" width="10.8515625" style="273" customWidth="1"/>
    <col min="1027" max="1027" width="8.00390625" style="273" customWidth="1"/>
    <col min="1028" max="1028" width="9.57421875" style="273" customWidth="1"/>
    <col min="1029" max="1029" width="11.28125" style="273" customWidth="1"/>
    <col min="1030" max="1030" width="16.28125" style="273" bestFit="1" customWidth="1"/>
    <col min="1031" max="1031" width="9.421875" style="273" customWidth="1"/>
    <col min="1032" max="1032" width="16.140625" style="273" bestFit="1" customWidth="1"/>
    <col min="1033" max="1033" width="14.7109375" style="273" bestFit="1" customWidth="1"/>
    <col min="1034" max="1034" width="18.00390625" style="273" customWidth="1"/>
    <col min="1035" max="1035" width="0.85546875" style="273" customWidth="1"/>
    <col min="1036" max="1036" width="16.28125" style="273" customWidth="1"/>
    <col min="1037" max="1037" width="15.00390625" style="273" customWidth="1"/>
    <col min="1038" max="1038" width="9.8515625" style="273" customWidth="1"/>
    <col min="1039" max="1039" width="5.8515625" style="273" customWidth="1"/>
    <col min="1040" max="1040" width="4.421875" style="273" customWidth="1"/>
    <col min="1041" max="1041" width="5.8515625" style="273" customWidth="1"/>
    <col min="1042" max="1042" width="5.140625" style="273" customWidth="1"/>
    <col min="1043" max="1043" width="4.140625" style="273" customWidth="1"/>
    <col min="1044" max="1044" width="5.421875" style="273" customWidth="1"/>
    <col min="1045" max="1045" width="4.140625" style="273" customWidth="1"/>
    <col min="1046" max="1046" width="6.28125" style="273" customWidth="1"/>
    <col min="1047" max="1047" width="5.421875" style="273" customWidth="1"/>
    <col min="1048" max="1048" width="6.8515625" style="273" customWidth="1"/>
    <col min="1049" max="1280" width="8.8515625" style="273" customWidth="1"/>
    <col min="1281" max="1281" width="37.00390625" style="273" customWidth="1"/>
    <col min="1282" max="1282" width="10.8515625" style="273" customWidth="1"/>
    <col min="1283" max="1283" width="8.00390625" style="273" customWidth="1"/>
    <col min="1284" max="1284" width="9.57421875" style="273" customWidth="1"/>
    <col min="1285" max="1285" width="11.28125" style="273" customWidth="1"/>
    <col min="1286" max="1286" width="16.28125" style="273" bestFit="1" customWidth="1"/>
    <col min="1287" max="1287" width="9.421875" style="273" customWidth="1"/>
    <col min="1288" max="1288" width="16.140625" style="273" bestFit="1" customWidth="1"/>
    <col min="1289" max="1289" width="14.7109375" style="273" bestFit="1" customWidth="1"/>
    <col min="1290" max="1290" width="18.00390625" style="273" customWidth="1"/>
    <col min="1291" max="1291" width="0.85546875" style="273" customWidth="1"/>
    <col min="1292" max="1292" width="16.28125" style="273" customWidth="1"/>
    <col min="1293" max="1293" width="15.00390625" style="273" customWidth="1"/>
    <col min="1294" max="1294" width="9.8515625" style="273" customWidth="1"/>
    <col min="1295" max="1295" width="5.8515625" style="273" customWidth="1"/>
    <col min="1296" max="1296" width="4.421875" style="273" customWidth="1"/>
    <col min="1297" max="1297" width="5.8515625" style="273" customWidth="1"/>
    <col min="1298" max="1298" width="5.140625" style="273" customWidth="1"/>
    <col min="1299" max="1299" width="4.140625" style="273" customWidth="1"/>
    <col min="1300" max="1300" width="5.421875" style="273" customWidth="1"/>
    <col min="1301" max="1301" width="4.140625" style="273" customWidth="1"/>
    <col min="1302" max="1302" width="6.28125" style="273" customWidth="1"/>
    <col min="1303" max="1303" width="5.421875" style="273" customWidth="1"/>
    <col min="1304" max="1304" width="6.8515625" style="273" customWidth="1"/>
    <col min="1305" max="1536" width="8.8515625" style="273" customWidth="1"/>
    <col min="1537" max="1537" width="37.00390625" style="273" customWidth="1"/>
    <col min="1538" max="1538" width="10.8515625" style="273" customWidth="1"/>
    <col min="1539" max="1539" width="8.00390625" style="273" customWidth="1"/>
    <col min="1540" max="1540" width="9.57421875" style="273" customWidth="1"/>
    <col min="1541" max="1541" width="11.28125" style="273" customWidth="1"/>
    <col min="1542" max="1542" width="16.28125" style="273" bestFit="1" customWidth="1"/>
    <col min="1543" max="1543" width="9.421875" style="273" customWidth="1"/>
    <col min="1544" max="1544" width="16.140625" style="273" bestFit="1" customWidth="1"/>
    <col min="1545" max="1545" width="14.7109375" style="273" bestFit="1" customWidth="1"/>
    <col min="1546" max="1546" width="18.00390625" style="273" customWidth="1"/>
    <col min="1547" max="1547" width="0.85546875" style="273" customWidth="1"/>
    <col min="1548" max="1548" width="16.28125" style="273" customWidth="1"/>
    <col min="1549" max="1549" width="15.00390625" style="273" customWidth="1"/>
    <col min="1550" max="1550" width="9.8515625" style="273" customWidth="1"/>
    <col min="1551" max="1551" width="5.8515625" style="273" customWidth="1"/>
    <col min="1552" max="1552" width="4.421875" style="273" customWidth="1"/>
    <col min="1553" max="1553" width="5.8515625" style="273" customWidth="1"/>
    <col min="1554" max="1554" width="5.140625" style="273" customWidth="1"/>
    <col min="1555" max="1555" width="4.140625" style="273" customWidth="1"/>
    <col min="1556" max="1556" width="5.421875" style="273" customWidth="1"/>
    <col min="1557" max="1557" width="4.140625" style="273" customWidth="1"/>
    <col min="1558" max="1558" width="6.28125" style="273" customWidth="1"/>
    <col min="1559" max="1559" width="5.421875" style="273" customWidth="1"/>
    <col min="1560" max="1560" width="6.8515625" style="273" customWidth="1"/>
    <col min="1561" max="1792" width="8.8515625" style="273" customWidth="1"/>
    <col min="1793" max="1793" width="37.00390625" style="273" customWidth="1"/>
    <col min="1794" max="1794" width="10.8515625" style="273" customWidth="1"/>
    <col min="1795" max="1795" width="8.00390625" style="273" customWidth="1"/>
    <col min="1796" max="1796" width="9.57421875" style="273" customWidth="1"/>
    <col min="1797" max="1797" width="11.28125" style="273" customWidth="1"/>
    <col min="1798" max="1798" width="16.28125" style="273" bestFit="1" customWidth="1"/>
    <col min="1799" max="1799" width="9.421875" style="273" customWidth="1"/>
    <col min="1800" max="1800" width="16.140625" style="273" bestFit="1" customWidth="1"/>
    <col min="1801" max="1801" width="14.7109375" style="273" bestFit="1" customWidth="1"/>
    <col min="1802" max="1802" width="18.00390625" style="273" customWidth="1"/>
    <col min="1803" max="1803" width="0.85546875" style="273" customWidth="1"/>
    <col min="1804" max="1804" width="16.28125" style="273" customWidth="1"/>
    <col min="1805" max="1805" width="15.00390625" style="273" customWidth="1"/>
    <col min="1806" max="1806" width="9.8515625" style="273" customWidth="1"/>
    <col min="1807" max="1807" width="5.8515625" style="273" customWidth="1"/>
    <col min="1808" max="1808" width="4.421875" style="273" customWidth="1"/>
    <col min="1809" max="1809" width="5.8515625" style="273" customWidth="1"/>
    <col min="1810" max="1810" width="5.140625" style="273" customWidth="1"/>
    <col min="1811" max="1811" width="4.140625" style="273" customWidth="1"/>
    <col min="1812" max="1812" width="5.421875" style="273" customWidth="1"/>
    <col min="1813" max="1813" width="4.140625" style="273" customWidth="1"/>
    <col min="1814" max="1814" width="6.28125" style="273" customWidth="1"/>
    <col min="1815" max="1815" width="5.421875" style="273" customWidth="1"/>
    <col min="1816" max="1816" width="6.8515625" style="273" customWidth="1"/>
    <col min="1817" max="2048" width="8.8515625" style="273" customWidth="1"/>
    <col min="2049" max="2049" width="37.00390625" style="273" customWidth="1"/>
    <col min="2050" max="2050" width="10.8515625" style="273" customWidth="1"/>
    <col min="2051" max="2051" width="8.00390625" style="273" customWidth="1"/>
    <col min="2052" max="2052" width="9.57421875" style="273" customWidth="1"/>
    <col min="2053" max="2053" width="11.28125" style="273" customWidth="1"/>
    <col min="2054" max="2054" width="16.28125" style="273" bestFit="1" customWidth="1"/>
    <col min="2055" max="2055" width="9.421875" style="273" customWidth="1"/>
    <col min="2056" max="2056" width="16.140625" style="273" bestFit="1" customWidth="1"/>
    <col min="2057" max="2057" width="14.7109375" style="273" bestFit="1" customWidth="1"/>
    <col min="2058" max="2058" width="18.00390625" style="273" customWidth="1"/>
    <col min="2059" max="2059" width="0.85546875" style="273" customWidth="1"/>
    <col min="2060" max="2060" width="16.28125" style="273" customWidth="1"/>
    <col min="2061" max="2061" width="15.00390625" style="273" customWidth="1"/>
    <col min="2062" max="2062" width="9.8515625" style="273" customWidth="1"/>
    <col min="2063" max="2063" width="5.8515625" style="273" customWidth="1"/>
    <col min="2064" max="2064" width="4.421875" style="273" customWidth="1"/>
    <col min="2065" max="2065" width="5.8515625" style="273" customWidth="1"/>
    <col min="2066" max="2066" width="5.140625" style="273" customWidth="1"/>
    <col min="2067" max="2067" width="4.140625" style="273" customWidth="1"/>
    <col min="2068" max="2068" width="5.421875" style="273" customWidth="1"/>
    <col min="2069" max="2069" width="4.140625" style="273" customWidth="1"/>
    <col min="2070" max="2070" width="6.28125" style="273" customWidth="1"/>
    <col min="2071" max="2071" width="5.421875" style="273" customWidth="1"/>
    <col min="2072" max="2072" width="6.8515625" style="273" customWidth="1"/>
    <col min="2073" max="2304" width="8.8515625" style="273" customWidth="1"/>
    <col min="2305" max="2305" width="37.00390625" style="273" customWidth="1"/>
    <col min="2306" max="2306" width="10.8515625" style="273" customWidth="1"/>
    <col min="2307" max="2307" width="8.00390625" style="273" customWidth="1"/>
    <col min="2308" max="2308" width="9.57421875" style="273" customWidth="1"/>
    <col min="2309" max="2309" width="11.28125" style="273" customWidth="1"/>
    <col min="2310" max="2310" width="16.28125" style="273" bestFit="1" customWidth="1"/>
    <col min="2311" max="2311" width="9.421875" style="273" customWidth="1"/>
    <col min="2312" max="2312" width="16.140625" style="273" bestFit="1" customWidth="1"/>
    <col min="2313" max="2313" width="14.7109375" style="273" bestFit="1" customWidth="1"/>
    <col min="2314" max="2314" width="18.00390625" style="273" customWidth="1"/>
    <col min="2315" max="2315" width="0.85546875" style="273" customWidth="1"/>
    <col min="2316" max="2316" width="16.28125" style="273" customWidth="1"/>
    <col min="2317" max="2317" width="15.00390625" style="273" customWidth="1"/>
    <col min="2318" max="2318" width="9.8515625" style="273" customWidth="1"/>
    <col min="2319" max="2319" width="5.8515625" style="273" customWidth="1"/>
    <col min="2320" max="2320" width="4.421875" style="273" customWidth="1"/>
    <col min="2321" max="2321" width="5.8515625" style="273" customWidth="1"/>
    <col min="2322" max="2322" width="5.140625" style="273" customWidth="1"/>
    <col min="2323" max="2323" width="4.140625" style="273" customWidth="1"/>
    <col min="2324" max="2324" width="5.421875" style="273" customWidth="1"/>
    <col min="2325" max="2325" width="4.140625" style="273" customWidth="1"/>
    <col min="2326" max="2326" width="6.28125" style="273" customWidth="1"/>
    <col min="2327" max="2327" width="5.421875" style="273" customWidth="1"/>
    <col min="2328" max="2328" width="6.8515625" style="273" customWidth="1"/>
    <col min="2329" max="2560" width="8.8515625" style="273" customWidth="1"/>
    <col min="2561" max="2561" width="37.00390625" style="273" customWidth="1"/>
    <col min="2562" max="2562" width="10.8515625" style="273" customWidth="1"/>
    <col min="2563" max="2563" width="8.00390625" style="273" customWidth="1"/>
    <col min="2564" max="2564" width="9.57421875" style="273" customWidth="1"/>
    <col min="2565" max="2565" width="11.28125" style="273" customWidth="1"/>
    <col min="2566" max="2566" width="16.28125" style="273" bestFit="1" customWidth="1"/>
    <col min="2567" max="2567" width="9.421875" style="273" customWidth="1"/>
    <col min="2568" max="2568" width="16.140625" style="273" bestFit="1" customWidth="1"/>
    <col min="2569" max="2569" width="14.7109375" style="273" bestFit="1" customWidth="1"/>
    <col min="2570" max="2570" width="18.00390625" style="273" customWidth="1"/>
    <col min="2571" max="2571" width="0.85546875" style="273" customWidth="1"/>
    <col min="2572" max="2572" width="16.28125" style="273" customWidth="1"/>
    <col min="2573" max="2573" width="15.00390625" style="273" customWidth="1"/>
    <col min="2574" max="2574" width="9.8515625" style="273" customWidth="1"/>
    <col min="2575" max="2575" width="5.8515625" style="273" customWidth="1"/>
    <col min="2576" max="2576" width="4.421875" style="273" customWidth="1"/>
    <col min="2577" max="2577" width="5.8515625" style="273" customWidth="1"/>
    <col min="2578" max="2578" width="5.140625" style="273" customWidth="1"/>
    <col min="2579" max="2579" width="4.140625" style="273" customWidth="1"/>
    <col min="2580" max="2580" width="5.421875" style="273" customWidth="1"/>
    <col min="2581" max="2581" width="4.140625" style="273" customWidth="1"/>
    <col min="2582" max="2582" width="6.28125" style="273" customWidth="1"/>
    <col min="2583" max="2583" width="5.421875" style="273" customWidth="1"/>
    <col min="2584" max="2584" width="6.8515625" style="273" customWidth="1"/>
    <col min="2585" max="2816" width="8.8515625" style="273" customWidth="1"/>
    <col min="2817" max="2817" width="37.00390625" style="273" customWidth="1"/>
    <col min="2818" max="2818" width="10.8515625" style="273" customWidth="1"/>
    <col min="2819" max="2819" width="8.00390625" style="273" customWidth="1"/>
    <col min="2820" max="2820" width="9.57421875" style="273" customWidth="1"/>
    <col min="2821" max="2821" width="11.28125" style="273" customWidth="1"/>
    <col min="2822" max="2822" width="16.28125" style="273" bestFit="1" customWidth="1"/>
    <col min="2823" max="2823" width="9.421875" style="273" customWidth="1"/>
    <col min="2824" max="2824" width="16.140625" style="273" bestFit="1" customWidth="1"/>
    <col min="2825" max="2825" width="14.7109375" style="273" bestFit="1" customWidth="1"/>
    <col min="2826" max="2826" width="18.00390625" style="273" customWidth="1"/>
    <col min="2827" max="2827" width="0.85546875" style="273" customWidth="1"/>
    <col min="2828" max="2828" width="16.28125" style="273" customWidth="1"/>
    <col min="2829" max="2829" width="15.00390625" style="273" customWidth="1"/>
    <col min="2830" max="2830" width="9.8515625" style="273" customWidth="1"/>
    <col min="2831" max="2831" width="5.8515625" style="273" customWidth="1"/>
    <col min="2832" max="2832" width="4.421875" style="273" customWidth="1"/>
    <col min="2833" max="2833" width="5.8515625" style="273" customWidth="1"/>
    <col min="2834" max="2834" width="5.140625" style="273" customWidth="1"/>
    <col min="2835" max="2835" width="4.140625" style="273" customWidth="1"/>
    <col min="2836" max="2836" width="5.421875" style="273" customWidth="1"/>
    <col min="2837" max="2837" width="4.140625" style="273" customWidth="1"/>
    <col min="2838" max="2838" width="6.28125" style="273" customWidth="1"/>
    <col min="2839" max="2839" width="5.421875" style="273" customWidth="1"/>
    <col min="2840" max="2840" width="6.8515625" style="273" customWidth="1"/>
    <col min="2841" max="3072" width="8.8515625" style="273" customWidth="1"/>
    <col min="3073" max="3073" width="37.00390625" style="273" customWidth="1"/>
    <col min="3074" max="3074" width="10.8515625" style="273" customWidth="1"/>
    <col min="3075" max="3075" width="8.00390625" style="273" customWidth="1"/>
    <col min="3076" max="3076" width="9.57421875" style="273" customWidth="1"/>
    <col min="3077" max="3077" width="11.28125" style="273" customWidth="1"/>
    <col min="3078" max="3078" width="16.28125" style="273" bestFit="1" customWidth="1"/>
    <col min="3079" max="3079" width="9.421875" style="273" customWidth="1"/>
    <col min="3080" max="3080" width="16.140625" style="273" bestFit="1" customWidth="1"/>
    <col min="3081" max="3081" width="14.7109375" style="273" bestFit="1" customWidth="1"/>
    <col min="3082" max="3082" width="18.00390625" style="273" customWidth="1"/>
    <col min="3083" max="3083" width="0.85546875" style="273" customWidth="1"/>
    <col min="3084" max="3084" width="16.28125" style="273" customWidth="1"/>
    <col min="3085" max="3085" width="15.00390625" style="273" customWidth="1"/>
    <col min="3086" max="3086" width="9.8515625" style="273" customWidth="1"/>
    <col min="3087" max="3087" width="5.8515625" style="273" customWidth="1"/>
    <col min="3088" max="3088" width="4.421875" style="273" customWidth="1"/>
    <col min="3089" max="3089" width="5.8515625" style="273" customWidth="1"/>
    <col min="3090" max="3090" width="5.140625" style="273" customWidth="1"/>
    <col min="3091" max="3091" width="4.140625" style="273" customWidth="1"/>
    <col min="3092" max="3092" width="5.421875" style="273" customWidth="1"/>
    <col min="3093" max="3093" width="4.140625" style="273" customWidth="1"/>
    <col min="3094" max="3094" width="6.28125" style="273" customWidth="1"/>
    <col min="3095" max="3095" width="5.421875" style="273" customWidth="1"/>
    <col min="3096" max="3096" width="6.8515625" style="273" customWidth="1"/>
    <col min="3097" max="3328" width="8.8515625" style="273" customWidth="1"/>
    <col min="3329" max="3329" width="37.00390625" style="273" customWidth="1"/>
    <col min="3330" max="3330" width="10.8515625" style="273" customWidth="1"/>
    <col min="3331" max="3331" width="8.00390625" style="273" customWidth="1"/>
    <col min="3332" max="3332" width="9.57421875" style="273" customWidth="1"/>
    <col min="3333" max="3333" width="11.28125" style="273" customWidth="1"/>
    <col min="3334" max="3334" width="16.28125" style="273" bestFit="1" customWidth="1"/>
    <col min="3335" max="3335" width="9.421875" style="273" customWidth="1"/>
    <col min="3336" max="3336" width="16.140625" style="273" bestFit="1" customWidth="1"/>
    <col min="3337" max="3337" width="14.7109375" style="273" bestFit="1" customWidth="1"/>
    <col min="3338" max="3338" width="18.00390625" style="273" customWidth="1"/>
    <col min="3339" max="3339" width="0.85546875" style="273" customWidth="1"/>
    <col min="3340" max="3340" width="16.28125" style="273" customWidth="1"/>
    <col min="3341" max="3341" width="15.00390625" style="273" customWidth="1"/>
    <col min="3342" max="3342" width="9.8515625" style="273" customWidth="1"/>
    <col min="3343" max="3343" width="5.8515625" style="273" customWidth="1"/>
    <col min="3344" max="3344" width="4.421875" style="273" customWidth="1"/>
    <col min="3345" max="3345" width="5.8515625" style="273" customWidth="1"/>
    <col min="3346" max="3346" width="5.140625" style="273" customWidth="1"/>
    <col min="3347" max="3347" width="4.140625" style="273" customWidth="1"/>
    <col min="3348" max="3348" width="5.421875" style="273" customWidth="1"/>
    <col min="3349" max="3349" width="4.140625" style="273" customWidth="1"/>
    <col min="3350" max="3350" width="6.28125" style="273" customWidth="1"/>
    <col min="3351" max="3351" width="5.421875" style="273" customWidth="1"/>
    <col min="3352" max="3352" width="6.8515625" style="273" customWidth="1"/>
    <col min="3353" max="3584" width="8.8515625" style="273" customWidth="1"/>
    <col min="3585" max="3585" width="37.00390625" style="273" customWidth="1"/>
    <col min="3586" max="3586" width="10.8515625" style="273" customWidth="1"/>
    <col min="3587" max="3587" width="8.00390625" style="273" customWidth="1"/>
    <col min="3588" max="3588" width="9.57421875" style="273" customWidth="1"/>
    <col min="3589" max="3589" width="11.28125" style="273" customWidth="1"/>
    <col min="3590" max="3590" width="16.28125" style="273" bestFit="1" customWidth="1"/>
    <col min="3591" max="3591" width="9.421875" style="273" customWidth="1"/>
    <col min="3592" max="3592" width="16.140625" style="273" bestFit="1" customWidth="1"/>
    <col min="3593" max="3593" width="14.7109375" style="273" bestFit="1" customWidth="1"/>
    <col min="3594" max="3594" width="18.00390625" style="273" customWidth="1"/>
    <col min="3595" max="3595" width="0.85546875" style="273" customWidth="1"/>
    <col min="3596" max="3596" width="16.28125" style="273" customWidth="1"/>
    <col min="3597" max="3597" width="15.00390625" style="273" customWidth="1"/>
    <col min="3598" max="3598" width="9.8515625" style="273" customWidth="1"/>
    <col min="3599" max="3599" width="5.8515625" style="273" customWidth="1"/>
    <col min="3600" max="3600" width="4.421875" style="273" customWidth="1"/>
    <col min="3601" max="3601" width="5.8515625" style="273" customWidth="1"/>
    <col min="3602" max="3602" width="5.140625" style="273" customWidth="1"/>
    <col min="3603" max="3603" width="4.140625" style="273" customWidth="1"/>
    <col min="3604" max="3604" width="5.421875" style="273" customWidth="1"/>
    <col min="3605" max="3605" width="4.140625" style="273" customWidth="1"/>
    <col min="3606" max="3606" width="6.28125" style="273" customWidth="1"/>
    <col min="3607" max="3607" width="5.421875" style="273" customWidth="1"/>
    <col min="3608" max="3608" width="6.8515625" style="273" customWidth="1"/>
    <col min="3609" max="3840" width="8.8515625" style="273" customWidth="1"/>
    <col min="3841" max="3841" width="37.00390625" style="273" customWidth="1"/>
    <col min="3842" max="3842" width="10.8515625" style="273" customWidth="1"/>
    <col min="3843" max="3843" width="8.00390625" style="273" customWidth="1"/>
    <col min="3844" max="3844" width="9.57421875" style="273" customWidth="1"/>
    <col min="3845" max="3845" width="11.28125" style="273" customWidth="1"/>
    <col min="3846" max="3846" width="16.28125" style="273" bestFit="1" customWidth="1"/>
    <col min="3847" max="3847" width="9.421875" style="273" customWidth="1"/>
    <col min="3848" max="3848" width="16.140625" style="273" bestFit="1" customWidth="1"/>
    <col min="3849" max="3849" width="14.7109375" style="273" bestFit="1" customWidth="1"/>
    <col min="3850" max="3850" width="18.00390625" style="273" customWidth="1"/>
    <col min="3851" max="3851" width="0.85546875" style="273" customWidth="1"/>
    <col min="3852" max="3852" width="16.28125" style="273" customWidth="1"/>
    <col min="3853" max="3853" width="15.00390625" style="273" customWidth="1"/>
    <col min="3854" max="3854" width="9.8515625" style="273" customWidth="1"/>
    <col min="3855" max="3855" width="5.8515625" style="273" customWidth="1"/>
    <col min="3856" max="3856" width="4.421875" style="273" customWidth="1"/>
    <col min="3857" max="3857" width="5.8515625" style="273" customWidth="1"/>
    <col min="3858" max="3858" width="5.140625" style="273" customWidth="1"/>
    <col min="3859" max="3859" width="4.140625" style="273" customWidth="1"/>
    <col min="3860" max="3860" width="5.421875" style="273" customWidth="1"/>
    <col min="3861" max="3861" width="4.140625" style="273" customWidth="1"/>
    <col min="3862" max="3862" width="6.28125" style="273" customWidth="1"/>
    <col min="3863" max="3863" width="5.421875" style="273" customWidth="1"/>
    <col min="3864" max="3864" width="6.8515625" style="273" customWidth="1"/>
    <col min="3865" max="4096" width="8.8515625" style="273" customWidth="1"/>
    <col min="4097" max="4097" width="37.00390625" style="273" customWidth="1"/>
    <col min="4098" max="4098" width="10.8515625" style="273" customWidth="1"/>
    <col min="4099" max="4099" width="8.00390625" style="273" customWidth="1"/>
    <col min="4100" max="4100" width="9.57421875" style="273" customWidth="1"/>
    <col min="4101" max="4101" width="11.28125" style="273" customWidth="1"/>
    <col min="4102" max="4102" width="16.28125" style="273" bestFit="1" customWidth="1"/>
    <col min="4103" max="4103" width="9.421875" style="273" customWidth="1"/>
    <col min="4104" max="4104" width="16.140625" style="273" bestFit="1" customWidth="1"/>
    <col min="4105" max="4105" width="14.7109375" style="273" bestFit="1" customWidth="1"/>
    <col min="4106" max="4106" width="18.00390625" style="273" customWidth="1"/>
    <col min="4107" max="4107" width="0.85546875" style="273" customWidth="1"/>
    <col min="4108" max="4108" width="16.28125" style="273" customWidth="1"/>
    <col min="4109" max="4109" width="15.00390625" style="273" customWidth="1"/>
    <col min="4110" max="4110" width="9.8515625" style="273" customWidth="1"/>
    <col min="4111" max="4111" width="5.8515625" style="273" customWidth="1"/>
    <col min="4112" max="4112" width="4.421875" style="273" customWidth="1"/>
    <col min="4113" max="4113" width="5.8515625" style="273" customWidth="1"/>
    <col min="4114" max="4114" width="5.140625" style="273" customWidth="1"/>
    <col min="4115" max="4115" width="4.140625" style="273" customWidth="1"/>
    <col min="4116" max="4116" width="5.421875" style="273" customWidth="1"/>
    <col min="4117" max="4117" width="4.140625" style="273" customWidth="1"/>
    <col min="4118" max="4118" width="6.28125" style="273" customWidth="1"/>
    <col min="4119" max="4119" width="5.421875" style="273" customWidth="1"/>
    <col min="4120" max="4120" width="6.8515625" style="273" customWidth="1"/>
    <col min="4121" max="4352" width="8.8515625" style="273" customWidth="1"/>
    <col min="4353" max="4353" width="37.00390625" style="273" customWidth="1"/>
    <col min="4354" max="4354" width="10.8515625" style="273" customWidth="1"/>
    <col min="4355" max="4355" width="8.00390625" style="273" customWidth="1"/>
    <col min="4356" max="4356" width="9.57421875" style="273" customWidth="1"/>
    <col min="4357" max="4357" width="11.28125" style="273" customWidth="1"/>
    <col min="4358" max="4358" width="16.28125" style="273" bestFit="1" customWidth="1"/>
    <col min="4359" max="4359" width="9.421875" style="273" customWidth="1"/>
    <col min="4360" max="4360" width="16.140625" style="273" bestFit="1" customWidth="1"/>
    <col min="4361" max="4361" width="14.7109375" style="273" bestFit="1" customWidth="1"/>
    <col min="4362" max="4362" width="18.00390625" style="273" customWidth="1"/>
    <col min="4363" max="4363" width="0.85546875" style="273" customWidth="1"/>
    <col min="4364" max="4364" width="16.28125" style="273" customWidth="1"/>
    <col min="4365" max="4365" width="15.00390625" style="273" customWidth="1"/>
    <col min="4366" max="4366" width="9.8515625" style="273" customWidth="1"/>
    <col min="4367" max="4367" width="5.8515625" style="273" customWidth="1"/>
    <col min="4368" max="4368" width="4.421875" style="273" customWidth="1"/>
    <col min="4369" max="4369" width="5.8515625" style="273" customWidth="1"/>
    <col min="4370" max="4370" width="5.140625" style="273" customWidth="1"/>
    <col min="4371" max="4371" width="4.140625" style="273" customWidth="1"/>
    <col min="4372" max="4372" width="5.421875" style="273" customWidth="1"/>
    <col min="4373" max="4373" width="4.140625" style="273" customWidth="1"/>
    <col min="4374" max="4374" width="6.28125" style="273" customWidth="1"/>
    <col min="4375" max="4375" width="5.421875" style="273" customWidth="1"/>
    <col min="4376" max="4376" width="6.8515625" style="273" customWidth="1"/>
    <col min="4377" max="4608" width="8.8515625" style="273" customWidth="1"/>
    <col min="4609" max="4609" width="37.00390625" style="273" customWidth="1"/>
    <col min="4610" max="4610" width="10.8515625" style="273" customWidth="1"/>
    <col min="4611" max="4611" width="8.00390625" style="273" customWidth="1"/>
    <col min="4612" max="4612" width="9.57421875" style="273" customWidth="1"/>
    <col min="4613" max="4613" width="11.28125" style="273" customWidth="1"/>
    <col min="4614" max="4614" width="16.28125" style="273" bestFit="1" customWidth="1"/>
    <col min="4615" max="4615" width="9.421875" style="273" customWidth="1"/>
    <col min="4616" max="4616" width="16.140625" style="273" bestFit="1" customWidth="1"/>
    <col min="4617" max="4617" width="14.7109375" style="273" bestFit="1" customWidth="1"/>
    <col min="4618" max="4618" width="18.00390625" style="273" customWidth="1"/>
    <col min="4619" max="4619" width="0.85546875" style="273" customWidth="1"/>
    <col min="4620" max="4620" width="16.28125" style="273" customWidth="1"/>
    <col min="4621" max="4621" width="15.00390625" style="273" customWidth="1"/>
    <col min="4622" max="4622" width="9.8515625" style="273" customWidth="1"/>
    <col min="4623" max="4623" width="5.8515625" style="273" customWidth="1"/>
    <col min="4624" max="4624" width="4.421875" style="273" customWidth="1"/>
    <col min="4625" max="4625" width="5.8515625" style="273" customWidth="1"/>
    <col min="4626" max="4626" width="5.140625" style="273" customWidth="1"/>
    <col min="4627" max="4627" width="4.140625" style="273" customWidth="1"/>
    <col min="4628" max="4628" width="5.421875" style="273" customWidth="1"/>
    <col min="4629" max="4629" width="4.140625" style="273" customWidth="1"/>
    <col min="4630" max="4630" width="6.28125" style="273" customWidth="1"/>
    <col min="4631" max="4631" width="5.421875" style="273" customWidth="1"/>
    <col min="4632" max="4632" width="6.8515625" style="273" customWidth="1"/>
    <col min="4633" max="4864" width="8.8515625" style="273" customWidth="1"/>
    <col min="4865" max="4865" width="37.00390625" style="273" customWidth="1"/>
    <col min="4866" max="4866" width="10.8515625" style="273" customWidth="1"/>
    <col min="4867" max="4867" width="8.00390625" style="273" customWidth="1"/>
    <col min="4868" max="4868" width="9.57421875" style="273" customWidth="1"/>
    <col min="4869" max="4869" width="11.28125" style="273" customWidth="1"/>
    <col min="4870" max="4870" width="16.28125" style="273" bestFit="1" customWidth="1"/>
    <col min="4871" max="4871" width="9.421875" style="273" customWidth="1"/>
    <col min="4872" max="4872" width="16.140625" style="273" bestFit="1" customWidth="1"/>
    <col min="4873" max="4873" width="14.7109375" style="273" bestFit="1" customWidth="1"/>
    <col min="4874" max="4874" width="18.00390625" style="273" customWidth="1"/>
    <col min="4875" max="4875" width="0.85546875" style="273" customWidth="1"/>
    <col min="4876" max="4876" width="16.28125" style="273" customWidth="1"/>
    <col min="4877" max="4877" width="15.00390625" style="273" customWidth="1"/>
    <col min="4878" max="4878" width="9.8515625" style="273" customWidth="1"/>
    <col min="4879" max="4879" width="5.8515625" style="273" customWidth="1"/>
    <col min="4880" max="4880" width="4.421875" style="273" customWidth="1"/>
    <col min="4881" max="4881" width="5.8515625" style="273" customWidth="1"/>
    <col min="4882" max="4882" width="5.140625" style="273" customWidth="1"/>
    <col min="4883" max="4883" width="4.140625" style="273" customWidth="1"/>
    <col min="4884" max="4884" width="5.421875" style="273" customWidth="1"/>
    <col min="4885" max="4885" width="4.140625" style="273" customWidth="1"/>
    <col min="4886" max="4886" width="6.28125" style="273" customWidth="1"/>
    <col min="4887" max="4887" width="5.421875" style="273" customWidth="1"/>
    <col min="4888" max="4888" width="6.8515625" style="273" customWidth="1"/>
    <col min="4889" max="5120" width="8.8515625" style="273" customWidth="1"/>
    <col min="5121" max="5121" width="37.00390625" style="273" customWidth="1"/>
    <col min="5122" max="5122" width="10.8515625" style="273" customWidth="1"/>
    <col min="5123" max="5123" width="8.00390625" style="273" customWidth="1"/>
    <col min="5124" max="5124" width="9.57421875" style="273" customWidth="1"/>
    <col min="5125" max="5125" width="11.28125" style="273" customWidth="1"/>
    <col min="5126" max="5126" width="16.28125" style="273" bestFit="1" customWidth="1"/>
    <col min="5127" max="5127" width="9.421875" style="273" customWidth="1"/>
    <col min="5128" max="5128" width="16.140625" style="273" bestFit="1" customWidth="1"/>
    <col min="5129" max="5129" width="14.7109375" style="273" bestFit="1" customWidth="1"/>
    <col min="5130" max="5130" width="18.00390625" style="273" customWidth="1"/>
    <col min="5131" max="5131" width="0.85546875" style="273" customWidth="1"/>
    <col min="5132" max="5132" width="16.28125" style="273" customWidth="1"/>
    <col min="5133" max="5133" width="15.00390625" style="273" customWidth="1"/>
    <col min="5134" max="5134" width="9.8515625" style="273" customWidth="1"/>
    <col min="5135" max="5135" width="5.8515625" style="273" customWidth="1"/>
    <col min="5136" max="5136" width="4.421875" style="273" customWidth="1"/>
    <col min="5137" max="5137" width="5.8515625" style="273" customWidth="1"/>
    <col min="5138" max="5138" width="5.140625" style="273" customWidth="1"/>
    <col min="5139" max="5139" width="4.140625" style="273" customWidth="1"/>
    <col min="5140" max="5140" width="5.421875" style="273" customWidth="1"/>
    <col min="5141" max="5141" width="4.140625" style="273" customWidth="1"/>
    <col min="5142" max="5142" width="6.28125" style="273" customWidth="1"/>
    <col min="5143" max="5143" width="5.421875" style="273" customWidth="1"/>
    <col min="5144" max="5144" width="6.8515625" style="273" customWidth="1"/>
    <col min="5145" max="5376" width="8.8515625" style="273" customWidth="1"/>
    <col min="5377" max="5377" width="37.00390625" style="273" customWidth="1"/>
    <col min="5378" max="5378" width="10.8515625" style="273" customWidth="1"/>
    <col min="5379" max="5379" width="8.00390625" style="273" customWidth="1"/>
    <col min="5380" max="5380" width="9.57421875" style="273" customWidth="1"/>
    <col min="5381" max="5381" width="11.28125" style="273" customWidth="1"/>
    <col min="5382" max="5382" width="16.28125" style="273" bestFit="1" customWidth="1"/>
    <col min="5383" max="5383" width="9.421875" style="273" customWidth="1"/>
    <col min="5384" max="5384" width="16.140625" style="273" bestFit="1" customWidth="1"/>
    <col min="5385" max="5385" width="14.7109375" style="273" bestFit="1" customWidth="1"/>
    <col min="5386" max="5386" width="18.00390625" style="273" customWidth="1"/>
    <col min="5387" max="5387" width="0.85546875" style="273" customWidth="1"/>
    <col min="5388" max="5388" width="16.28125" style="273" customWidth="1"/>
    <col min="5389" max="5389" width="15.00390625" style="273" customWidth="1"/>
    <col min="5390" max="5390" width="9.8515625" style="273" customWidth="1"/>
    <col min="5391" max="5391" width="5.8515625" style="273" customWidth="1"/>
    <col min="5392" max="5392" width="4.421875" style="273" customWidth="1"/>
    <col min="5393" max="5393" width="5.8515625" style="273" customWidth="1"/>
    <col min="5394" max="5394" width="5.140625" style="273" customWidth="1"/>
    <col min="5395" max="5395" width="4.140625" style="273" customWidth="1"/>
    <col min="5396" max="5396" width="5.421875" style="273" customWidth="1"/>
    <col min="5397" max="5397" width="4.140625" style="273" customWidth="1"/>
    <col min="5398" max="5398" width="6.28125" style="273" customWidth="1"/>
    <col min="5399" max="5399" width="5.421875" style="273" customWidth="1"/>
    <col min="5400" max="5400" width="6.8515625" style="273" customWidth="1"/>
    <col min="5401" max="5632" width="8.8515625" style="273" customWidth="1"/>
    <col min="5633" max="5633" width="37.00390625" style="273" customWidth="1"/>
    <col min="5634" max="5634" width="10.8515625" style="273" customWidth="1"/>
    <col min="5635" max="5635" width="8.00390625" style="273" customWidth="1"/>
    <col min="5636" max="5636" width="9.57421875" style="273" customWidth="1"/>
    <col min="5637" max="5637" width="11.28125" style="273" customWidth="1"/>
    <col min="5638" max="5638" width="16.28125" style="273" bestFit="1" customWidth="1"/>
    <col min="5639" max="5639" width="9.421875" style="273" customWidth="1"/>
    <col min="5640" max="5640" width="16.140625" style="273" bestFit="1" customWidth="1"/>
    <col min="5641" max="5641" width="14.7109375" style="273" bestFit="1" customWidth="1"/>
    <col min="5642" max="5642" width="18.00390625" style="273" customWidth="1"/>
    <col min="5643" max="5643" width="0.85546875" style="273" customWidth="1"/>
    <col min="5644" max="5644" width="16.28125" style="273" customWidth="1"/>
    <col min="5645" max="5645" width="15.00390625" style="273" customWidth="1"/>
    <col min="5646" max="5646" width="9.8515625" style="273" customWidth="1"/>
    <col min="5647" max="5647" width="5.8515625" style="273" customWidth="1"/>
    <col min="5648" max="5648" width="4.421875" style="273" customWidth="1"/>
    <col min="5649" max="5649" width="5.8515625" style="273" customWidth="1"/>
    <col min="5650" max="5650" width="5.140625" style="273" customWidth="1"/>
    <col min="5651" max="5651" width="4.140625" style="273" customWidth="1"/>
    <col min="5652" max="5652" width="5.421875" style="273" customWidth="1"/>
    <col min="5653" max="5653" width="4.140625" style="273" customWidth="1"/>
    <col min="5654" max="5654" width="6.28125" style="273" customWidth="1"/>
    <col min="5655" max="5655" width="5.421875" style="273" customWidth="1"/>
    <col min="5656" max="5656" width="6.8515625" style="273" customWidth="1"/>
    <col min="5657" max="5888" width="8.8515625" style="273" customWidth="1"/>
    <col min="5889" max="5889" width="37.00390625" style="273" customWidth="1"/>
    <col min="5890" max="5890" width="10.8515625" style="273" customWidth="1"/>
    <col min="5891" max="5891" width="8.00390625" style="273" customWidth="1"/>
    <col min="5892" max="5892" width="9.57421875" style="273" customWidth="1"/>
    <col min="5893" max="5893" width="11.28125" style="273" customWidth="1"/>
    <col min="5894" max="5894" width="16.28125" style="273" bestFit="1" customWidth="1"/>
    <col min="5895" max="5895" width="9.421875" style="273" customWidth="1"/>
    <col min="5896" max="5896" width="16.140625" style="273" bestFit="1" customWidth="1"/>
    <col min="5897" max="5897" width="14.7109375" style="273" bestFit="1" customWidth="1"/>
    <col min="5898" max="5898" width="18.00390625" style="273" customWidth="1"/>
    <col min="5899" max="5899" width="0.85546875" style="273" customWidth="1"/>
    <col min="5900" max="5900" width="16.28125" style="273" customWidth="1"/>
    <col min="5901" max="5901" width="15.00390625" style="273" customWidth="1"/>
    <col min="5902" max="5902" width="9.8515625" style="273" customWidth="1"/>
    <col min="5903" max="5903" width="5.8515625" style="273" customWidth="1"/>
    <col min="5904" max="5904" width="4.421875" style="273" customWidth="1"/>
    <col min="5905" max="5905" width="5.8515625" style="273" customWidth="1"/>
    <col min="5906" max="5906" width="5.140625" style="273" customWidth="1"/>
    <col min="5907" max="5907" width="4.140625" style="273" customWidth="1"/>
    <col min="5908" max="5908" width="5.421875" style="273" customWidth="1"/>
    <col min="5909" max="5909" width="4.140625" style="273" customWidth="1"/>
    <col min="5910" max="5910" width="6.28125" style="273" customWidth="1"/>
    <col min="5911" max="5911" width="5.421875" style="273" customWidth="1"/>
    <col min="5912" max="5912" width="6.8515625" style="273" customWidth="1"/>
    <col min="5913" max="6144" width="8.8515625" style="273" customWidth="1"/>
    <col min="6145" max="6145" width="37.00390625" style="273" customWidth="1"/>
    <col min="6146" max="6146" width="10.8515625" style="273" customWidth="1"/>
    <col min="6147" max="6147" width="8.00390625" style="273" customWidth="1"/>
    <col min="6148" max="6148" width="9.57421875" style="273" customWidth="1"/>
    <col min="6149" max="6149" width="11.28125" style="273" customWidth="1"/>
    <col min="6150" max="6150" width="16.28125" style="273" bestFit="1" customWidth="1"/>
    <col min="6151" max="6151" width="9.421875" style="273" customWidth="1"/>
    <col min="6152" max="6152" width="16.140625" style="273" bestFit="1" customWidth="1"/>
    <col min="6153" max="6153" width="14.7109375" style="273" bestFit="1" customWidth="1"/>
    <col min="6154" max="6154" width="18.00390625" style="273" customWidth="1"/>
    <col min="6155" max="6155" width="0.85546875" style="273" customWidth="1"/>
    <col min="6156" max="6156" width="16.28125" style="273" customWidth="1"/>
    <col min="6157" max="6157" width="15.00390625" style="273" customWidth="1"/>
    <col min="6158" max="6158" width="9.8515625" style="273" customWidth="1"/>
    <col min="6159" max="6159" width="5.8515625" style="273" customWidth="1"/>
    <col min="6160" max="6160" width="4.421875" style="273" customWidth="1"/>
    <col min="6161" max="6161" width="5.8515625" style="273" customWidth="1"/>
    <col min="6162" max="6162" width="5.140625" style="273" customWidth="1"/>
    <col min="6163" max="6163" width="4.140625" style="273" customWidth="1"/>
    <col min="6164" max="6164" width="5.421875" style="273" customWidth="1"/>
    <col min="6165" max="6165" width="4.140625" style="273" customWidth="1"/>
    <col min="6166" max="6166" width="6.28125" style="273" customWidth="1"/>
    <col min="6167" max="6167" width="5.421875" style="273" customWidth="1"/>
    <col min="6168" max="6168" width="6.8515625" style="273" customWidth="1"/>
    <col min="6169" max="6400" width="8.8515625" style="273" customWidth="1"/>
    <col min="6401" max="6401" width="37.00390625" style="273" customWidth="1"/>
    <col min="6402" max="6402" width="10.8515625" style="273" customWidth="1"/>
    <col min="6403" max="6403" width="8.00390625" style="273" customWidth="1"/>
    <col min="6404" max="6404" width="9.57421875" style="273" customWidth="1"/>
    <col min="6405" max="6405" width="11.28125" style="273" customWidth="1"/>
    <col min="6406" max="6406" width="16.28125" style="273" bestFit="1" customWidth="1"/>
    <col min="6407" max="6407" width="9.421875" style="273" customWidth="1"/>
    <col min="6408" max="6408" width="16.140625" style="273" bestFit="1" customWidth="1"/>
    <col min="6409" max="6409" width="14.7109375" style="273" bestFit="1" customWidth="1"/>
    <col min="6410" max="6410" width="18.00390625" style="273" customWidth="1"/>
    <col min="6411" max="6411" width="0.85546875" style="273" customWidth="1"/>
    <col min="6412" max="6412" width="16.28125" style="273" customWidth="1"/>
    <col min="6413" max="6413" width="15.00390625" style="273" customWidth="1"/>
    <col min="6414" max="6414" width="9.8515625" style="273" customWidth="1"/>
    <col min="6415" max="6415" width="5.8515625" style="273" customWidth="1"/>
    <col min="6416" max="6416" width="4.421875" style="273" customWidth="1"/>
    <col min="6417" max="6417" width="5.8515625" style="273" customWidth="1"/>
    <col min="6418" max="6418" width="5.140625" style="273" customWidth="1"/>
    <col min="6419" max="6419" width="4.140625" style="273" customWidth="1"/>
    <col min="6420" max="6420" width="5.421875" style="273" customWidth="1"/>
    <col min="6421" max="6421" width="4.140625" style="273" customWidth="1"/>
    <col min="6422" max="6422" width="6.28125" style="273" customWidth="1"/>
    <col min="6423" max="6423" width="5.421875" style="273" customWidth="1"/>
    <col min="6424" max="6424" width="6.8515625" style="273" customWidth="1"/>
    <col min="6425" max="6656" width="8.8515625" style="273" customWidth="1"/>
    <col min="6657" max="6657" width="37.00390625" style="273" customWidth="1"/>
    <col min="6658" max="6658" width="10.8515625" style="273" customWidth="1"/>
    <col min="6659" max="6659" width="8.00390625" style="273" customWidth="1"/>
    <col min="6660" max="6660" width="9.57421875" style="273" customWidth="1"/>
    <col min="6661" max="6661" width="11.28125" style="273" customWidth="1"/>
    <col min="6662" max="6662" width="16.28125" style="273" bestFit="1" customWidth="1"/>
    <col min="6663" max="6663" width="9.421875" style="273" customWidth="1"/>
    <col min="6664" max="6664" width="16.140625" style="273" bestFit="1" customWidth="1"/>
    <col min="6665" max="6665" width="14.7109375" style="273" bestFit="1" customWidth="1"/>
    <col min="6666" max="6666" width="18.00390625" style="273" customWidth="1"/>
    <col min="6667" max="6667" width="0.85546875" style="273" customWidth="1"/>
    <col min="6668" max="6668" width="16.28125" style="273" customWidth="1"/>
    <col min="6669" max="6669" width="15.00390625" style="273" customWidth="1"/>
    <col min="6670" max="6670" width="9.8515625" style="273" customWidth="1"/>
    <col min="6671" max="6671" width="5.8515625" style="273" customWidth="1"/>
    <col min="6672" max="6672" width="4.421875" style="273" customWidth="1"/>
    <col min="6673" max="6673" width="5.8515625" style="273" customWidth="1"/>
    <col min="6674" max="6674" width="5.140625" style="273" customWidth="1"/>
    <col min="6675" max="6675" width="4.140625" style="273" customWidth="1"/>
    <col min="6676" max="6676" width="5.421875" style="273" customWidth="1"/>
    <col min="6677" max="6677" width="4.140625" style="273" customWidth="1"/>
    <col min="6678" max="6678" width="6.28125" style="273" customWidth="1"/>
    <col min="6679" max="6679" width="5.421875" style="273" customWidth="1"/>
    <col min="6680" max="6680" width="6.8515625" style="273" customWidth="1"/>
    <col min="6681" max="6912" width="8.8515625" style="273" customWidth="1"/>
    <col min="6913" max="6913" width="37.00390625" style="273" customWidth="1"/>
    <col min="6914" max="6914" width="10.8515625" style="273" customWidth="1"/>
    <col min="6915" max="6915" width="8.00390625" style="273" customWidth="1"/>
    <col min="6916" max="6916" width="9.57421875" style="273" customWidth="1"/>
    <col min="6917" max="6917" width="11.28125" style="273" customWidth="1"/>
    <col min="6918" max="6918" width="16.28125" style="273" bestFit="1" customWidth="1"/>
    <col min="6919" max="6919" width="9.421875" style="273" customWidth="1"/>
    <col min="6920" max="6920" width="16.140625" style="273" bestFit="1" customWidth="1"/>
    <col min="6921" max="6921" width="14.7109375" style="273" bestFit="1" customWidth="1"/>
    <col min="6922" max="6922" width="18.00390625" style="273" customWidth="1"/>
    <col min="6923" max="6923" width="0.85546875" style="273" customWidth="1"/>
    <col min="6924" max="6924" width="16.28125" style="273" customWidth="1"/>
    <col min="6925" max="6925" width="15.00390625" style="273" customWidth="1"/>
    <col min="6926" max="6926" width="9.8515625" style="273" customWidth="1"/>
    <col min="6927" max="6927" width="5.8515625" style="273" customWidth="1"/>
    <col min="6928" max="6928" width="4.421875" style="273" customWidth="1"/>
    <col min="6929" max="6929" width="5.8515625" style="273" customWidth="1"/>
    <col min="6930" max="6930" width="5.140625" style="273" customWidth="1"/>
    <col min="6931" max="6931" width="4.140625" style="273" customWidth="1"/>
    <col min="6932" max="6932" width="5.421875" style="273" customWidth="1"/>
    <col min="6933" max="6933" width="4.140625" style="273" customWidth="1"/>
    <col min="6934" max="6934" width="6.28125" style="273" customWidth="1"/>
    <col min="6935" max="6935" width="5.421875" style="273" customWidth="1"/>
    <col min="6936" max="6936" width="6.8515625" style="273" customWidth="1"/>
    <col min="6937" max="7168" width="8.8515625" style="273" customWidth="1"/>
    <col min="7169" max="7169" width="37.00390625" style="273" customWidth="1"/>
    <col min="7170" max="7170" width="10.8515625" style="273" customWidth="1"/>
    <col min="7171" max="7171" width="8.00390625" style="273" customWidth="1"/>
    <col min="7172" max="7172" width="9.57421875" style="273" customWidth="1"/>
    <col min="7173" max="7173" width="11.28125" style="273" customWidth="1"/>
    <col min="7174" max="7174" width="16.28125" style="273" bestFit="1" customWidth="1"/>
    <col min="7175" max="7175" width="9.421875" style="273" customWidth="1"/>
    <col min="7176" max="7176" width="16.140625" style="273" bestFit="1" customWidth="1"/>
    <col min="7177" max="7177" width="14.7109375" style="273" bestFit="1" customWidth="1"/>
    <col min="7178" max="7178" width="18.00390625" style="273" customWidth="1"/>
    <col min="7179" max="7179" width="0.85546875" style="273" customWidth="1"/>
    <col min="7180" max="7180" width="16.28125" style="273" customWidth="1"/>
    <col min="7181" max="7181" width="15.00390625" style="273" customWidth="1"/>
    <col min="7182" max="7182" width="9.8515625" style="273" customWidth="1"/>
    <col min="7183" max="7183" width="5.8515625" style="273" customWidth="1"/>
    <col min="7184" max="7184" width="4.421875" style="273" customWidth="1"/>
    <col min="7185" max="7185" width="5.8515625" style="273" customWidth="1"/>
    <col min="7186" max="7186" width="5.140625" style="273" customWidth="1"/>
    <col min="7187" max="7187" width="4.140625" style="273" customWidth="1"/>
    <col min="7188" max="7188" width="5.421875" style="273" customWidth="1"/>
    <col min="7189" max="7189" width="4.140625" style="273" customWidth="1"/>
    <col min="7190" max="7190" width="6.28125" style="273" customWidth="1"/>
    <col min="7191" max="7191" width="5.421875" style="273" customWidth="1"/>
    <col min="7192" max="7192" width="6.8515625" style="273" customWidth="1"/>
    <col min="7193" max="7424" width="8.8515625" style="273" customWidth="1"/>
    <col min="7425" max="7425" width="37.00390625" style="273" customWidth="1"/>
    <col min="7426" max="7426" width="10.8515625" style="273" customWidth="1"/>
    <col min="7427" max="7427" width="8.00390625" style="273" customWidth="1"/>
    <col min="7428" max="7428" width="9.57421875" style="273" customWidth="1"/>
    <col min="7429" max="7429" width="11.28125" style="273" customWidth="1"/>
    <col min="7430" max="7430" width="16.28125" style="273" bestFit="1" customWidth="1"/>
    <col min="7431" max="7431" width="9.421875" style="273" customWidth="1"/>
    <col min="7432" max="7432" width="16.140625" style="273" bestFit="1" customWidth="1"/>
    <col min="7433" max="7433" width="14.7109375" style="273" bestFit="1" customWidth="1"/>
    <col min="7434" max="7434" width="18.00390625" style="273" customWidth="1"/>
    <col min="7435" max="7435" width="0.85546875" style="273" customWidth="1"/>
    <col min="7436" max="7436" width="16.28125" style="273" customWidth="1"/>
    <col min="7437" max="7437" width="15.00390625" style="273" customWidth="1"/>
    <col min="7438" max="7438" width="9.8515625" style="273" customWidth="1"/>
    <col min="7439" max="7439" width="5.8515625" style="273" customWidth="1"/>
    <col min="7440" max="7440" width="4.421875" style="273" customWidth="1"/>
    <col min="7441" max="7441" width="5.8515625" style="273" customWidth="1"/>
    <col min="7442" max="7442" width="5.140625" style="273" customWidth="1"/>
    <col min="7443" max="7443" width="4.140625" style="273" customWidth="1"/>
    <col min="7444" max="7444" width="5.421875" style="273" customWidth="1"/>
    <col min="7445" max="7445" width="4.140625" style="273" customWidth="1"/>
    <col min="7446" max="7446" width="6.28125" style="273" customWidth="1"/>
    <col min="7447" max="7447" width="5.421875" style="273" customWidth="1"/>
    <col min="7448" max="7448" width="6.8515625" style="273" customWidth="1"/>
    <col min="7449" max="7680" width="8.8515625" style="273" customWidth="1"/>
    <col min="7681" max="7681" width="37.00390625" style="273" customWidth="1"/>
    <col min="7682" max="7682" width="10.8515625" style="273" customWidth="1"/>
    <col min="7683" max="7683" width="8.00390625" style="273" customWidth="1"/>
    <col min="7684" max="7684" width="9.57421875" style="273" customWidth="1"/>
    <col min="7685" max="7685" width="11.28125" style="273" customWidth="1"/>
    <col min="7686" max="7686" width="16.28125" style="273" bestFit="1" customWidth="1"/>
    <col min="7687" max="7687" width="9.421875" style="273" customWidth="1"/>
    <col min="7688" max="7688" width="16.140625" style="273" bestFit="1" customWidth="1"/>
    <col min="7689" max="7689" width="14.7109375" style="273" bestFit="1" customWidth="1"/>
    <col min="7690" max="7690" width="18.00390625" style="273" customWidth="1"/>
    <col min="7691" max="7691" width="0.85546875" style="273" customWidth="1"/>
    <col min="7692" max="7692" width="16.28125" style="273" customWidth="1"/>
    <col min="7693" max="7693" width="15.00390625" style="273" customWidth="1"/>
    <col min="7694" max="7694" width="9.8515625" style="273" customWidth="1"/>
    <col min="7695" max="7695" width="5.8515625" style="273" customWidth="1"/>
    <col min="7696" max="7696" width="4.421875" style="273" customWidth="1"/>
    <col min="7697" max="7697" width="5.8515625" style="273" customWidth="1"/>
    <col min="7698" max="7698" width="5.140625" style="273" customWidth="1"/>
    <col min="7699" max="7699" width="4.140625" style="273" customWidth="1"/>
    <col min="7700" max="7700" width="5.421875" style="273" customWidth="1"/>
    <col min="7701" max="7701" width="4.140625" style="273" customWidth="1"/>
    <col min="7702" max="7702" width="6.28125" style="273" customWidth="1"/>
    <col min="7703" max="7703" width="5.421875" style="273" customWidth="1"/>
    <col min="7704" max="7704" width="6.8515625" style="273" customWidth="1"/>
    <col min="7705" max="7936" width="8.8515625" style="273" customWidth="1"/>
    <col min="7937" max="7937" width="37.00390625" style="273" customWidth="1"/>
    <col min="7938" max="7938" width="10.8515625" style="273" customWidth="1"/>
    <col min="7939" max="7939" width="8.00390625" style="273" customWidth="1"/>
    <col min="7940" max="7940" width="9.57421875" style="273" customWidth="1"/>
    <col min="7941" max="7941" width="11.28125" style="273" customWidth="1"/>
    <col min="7942" max="7942" width="16.28125" style="273" bestFit="1" customWidth="1"/>
    <col min="7943" max="7943" width="9.421875" style="273" customWidth="1"/>
    <col min="7944" max="7944" width="16.140625" style="273" bestFit="1" customWidth="1"/>
    <col min="7945" max="7945" width="14.7109375" style="273" bestFit="1" customWidth="1"/>
    <col min="7946" max="7946" width="18.00390625" style="273" customWidth="1"/>
    <col min="7947" max="7947" width="0.85546875" style="273" customWidth="1"/>
    <col min="7948" max="7948" width="16.28125" style="273" customWidth="1"/>
    <col min="7949" max="7949" width="15.00390625" style="273" customWidth="1"/>
    <col min="7950" max="7950" width="9.8515625" style="273" customWidth="1"/>
    <col min="7951" max="7951" width="5.8515625" style="273" customWidth="1"/>
    <col min="7952" max="7952" width="4.421875" style="273" customWidth="1"/>
    <col min="7953" max="7953" width="5.8515625" style="273" customWidth="1"/>
    <col min="7954" max="7954" width="5.140625" style="273" customWidth="1"/>
    <col min="7955" max="7955" width="4.140625" style="273" customWidth="1"/>
    <col min="7956" max="7956" width="5.421875" style="273" customWidth="1"/>
    <col min="7957" max="7957" width="4.140625" style="273" customWidth="1"/>
    <col min="7958" max="7958" width="6.28125" style="273" customWidth="1"/>
    <col min="7959" max="7959" width="5.421875" style="273" customWidth="1"/>
    <col min="7960" max="7960" width="6.8515625" style="273" customWidth="1"/>
    <col min="7961" max="8192" width="8.8515625" style="273" customWidth="1"/>
    <col min="8193" max="8193" width="37.00390625" style="273" customWidth="1"/>
    <col min="8194" max="8194" width="10.8515625" style="273" customWidth="1"/>
    <col min="8195" max="8195" width="8.00390625" style="273" customWidth="1"/>
    <col min="8196" max="8196" width="9.57421875" style="273" customWidth="1"/>
    <col min="8197" max="8197" width="11.28125" style="273" customWidth="1"/>
    <col min="8198" max="8198" width="16.28125" style="273" bestFit="1" customWidth="1"/>
    <col min="8199" max="8199" width="9.421875" style="273" customWidth="1"/>
    <col min="8200" max="8200" width="16.140625" style="273" bestFit="1" customWidth="1"/>
    <col min="8201" max="8201" width="14.7109375" style="273" bestFit="1" customWidth="1"/>
    <col min="8202" max="8202" width="18.00390625" style="273" customWidth="1"/>
    <col min="8203" max="8203" width="0.85546875" style="273" customWidth="1"/>
    <col min="8204" max="8204" width="16.28125" style="273" customWidth="1"/>
    <col min="8205" max="8205" width="15.00390625" style="273" customWidth="1"/>
    <col min="8206" max="8206" width="9.8515625" style="273" customWidth="1"/>
    <col min="8207" max="8207" width="5.8515625" style="273" customWidth="1"/>
    <col min="8208" max="8208" width="4.421875" style="273" customWidth="1"/>
    <col min="8209" max="8209" width="5.8515625" style="273" customWidth="1"/>
    <col min="8210" max="8210" width="5.140625" style="273" customWidth="1"/>
    <col min="8211" max="8211" width="4.140625" style="273" customWidth="1"/>
    <col min="8212" max="8212" width="5.421875" style="273" customWidth="1"/>
    <col min="8213" max="8213" width="4.140625" style="273" customWidth="1"/>
    <col min="8214" max="8214" width="6.28125" style="273" customWidth="1"/>
    <col min="8215" max="8215" width="5.421875" style="273" customWidth="1"/>
    <col min="8216" max="8216" width="6.8515625" style="273" customWidth="1"/>
    <col min="8217" max="8448" width="8.8515625" style="273" customWidth="1"/>
    <col min="8449" max="8449" width="37.00390625" style="273" customWidth="1"/>
    <col min="8450" max="8450" width="10.8515625" style="273" customWidth="1"/>
    <col min="8451" max="8451" width="8.00390625" style="273" customWidth="1"/>
    <col min="8452" max="8452" width="9.57421875" style="273" customWidth="1"/>
    <col min="8453" max="8453" width="11.28125" style="273" customWidth="1"/>
    <col min="8454" max="8454" width="16.28125" style="273" bestFit="1" customWidth="1"/>
    <col min="8455" max="8455" width="9.421875" style="273" customWidth="1"/>
    <col min="8456" max="8456" width="16.140625" style="273" bestFit="1" customWidth="1"/>
    <col min="8457" max="8457" width="14.7109375" style="273" bestFit="1" customWidth="1"/>
    <col min="8458" max="8458" width="18.00390625" style="273" customWidth="1"/>
    <col min="8459" max="8459" width="0.85546875" style="273" customWidth="1"/>
    <col min="8460" max="8460" width="16.28125" style="273" customWidth="1"/>
    <col min="8461" max="8461" width="15.00390625" style="273" customWidth="1"/>
    <col min="8462" max="8462" width="9.8515625" style="273" customWidth="1"/>
    <col min="8463" max="8463" width="5.8515625" style="273" customWidth="1"/>
    <col min="8464" max="8464" width="4.421875" style="273" customWidth="1"/>
    <col min="8465" max="8465" width="5.8515625" style="273" customWidth="1"/>
    <col min="8466" max="8466" width="5.140625" style="273" customWidth="1"/>
    <col min="8467" max="8467" width="4.140625" style="273" customWidth="1"/>
    <col min="8468" max="8468" width="5.421875" style="273" customWidth="1"/>
    <col min="8469" max="8469" width="4.140625" style="273" customWidth="1"/>
    <col min="8470" max="8470" width="6.28125" style="273" customWidth="1"/>
    <col min="8471" max="8471" width="5.421875" style="273" customWidth="1"/>
    <col min="8472" max="8472" width="6.8515625" style="273" customWidth="1"/>
    <col min="8473" max="8704" width="8.8515625" style="273" customWidth="1"/>
    <col min="8705" max="8705" width="37.00390625" style="273" customWidth="1"/>
    <col min="8706" max="8706" width="10.8515625" style="273" customWidth="1"/>
    <col min="8707" max="8707" width="8.00390625" style="273" customWidth="1"/>
    <col min="8708" max="8708" width="9.57421875" style="273" customWidth="1"/>
    <col min="8709" max="8709" width="11.28125" style="273" customWidth="1"/>
    <col min="8710" max="8710" width="16.28125" style="273" bestFit="1" customWidth="1"/>
    <col min="8711" max="8711" width="9.421875" style="273" customWidth="1"/>
    <col min="8712" max="8712" width="16.140625" style="273" bestFit="1" customWidth="1"/>
    <col min="8713" max="8713" width="14.7109375" style="273" bestFit="1" customWidth="1"/>
    <col min="8714" max="8714" width="18.00390625" style="273" customWidth="1"/>
    <col min="8715" max="8715" width="0.85546875" style="273" customWidth="1"/>
    <col min="8716" max="8716" width="16.28125" style="273" customWidth="1"/>
    <col min="8717" max="8717" width="15.00390625" style="273" customWidth="1"/>
    <col min="8718" max="8718" width="9.8515625" style="273" customWidth="1"/>
    <col min="8719" max="8719" width="5.8515625" style="273" customWidth="1"/>
    <col min="8720" max="8720" width="4.421875" style="273" customWidth="1"/>
    <col min="8721" max="8721" width="5.8515625" style="273" customWidth="1"/>
    <col min="8722" max="8722" width="5.140625" style="273" customWidth="1"/>
    <col min="8723" max="8723" width="4.140625" style="273" customWidth="1"/>
    <col min="8724" max="8724" width="5.421875" style="273" customWidth="1"/>
    <col min="8725" max="8725" width="4.140625" style="273" customWidth="1"/>
    <col min="8726" max="8726" width="6.28125" style="273" customWidth="1"/>
    <col min="8727" max="8727" width="5.421875" style="273" customWidth="1"/>
    <col min="8728" max="8728" width="6.8515625" style="273" customWidth="1"/>
    <col min="8729" max="8960" width="8.8515625" style="273" customWidth="1"/>
    <col min="8961" max="8961" width="37.00390625" style="273" customWidth="1"/>
    <col min="8962" max="8962" width="10.8515625" style="273" customWidth="1"/>
    <col min="8963" max="8963" width="8.00390625" style="273" customWidth="1"/>
    <col min="8964" max="8964" width="9.57421875" style="273" customWidth="1"/>
    <col min="8965" max="8965" width="11.28125" style="273" customWidth="1"/>
    <col min="8966" max="8966" width="16.28125" style="273" bestFit="1" customWidth="1"/>
    <col min="8967" max="8967" width="9.421875" style="273" customWidth="1"/>
    <col min="8968" max="8968" width="16.140625" style="273" bestFit="1" customWidth="1"/>
    <col min="8969" max="8969" width="14.7109375" style="273" bestFit="1" customWidth="1"/>
    <col min="8970" max="8970" width="18.00390625" style="273" customWidth="1"/>
    <col min="8971" max="8971" width="0.85546875" style="273" customWidth="1"/>
    <col min="8972" max="8972" width="16.28125" style="273" customWidth="1"/>
    <col min="8973" max="8973" width="15.00390625" style="273" customWidth="1"/>
    <col min="8974" max="8974" width="9.8515625" style="273" customWidth="1"/>
    <col min="8975" max="8975" width="5.8515625" style="273" customWidth="1"/>
    <col min="8976" max="8976" width="4.421875" style="273" customWidth="1"/>
    <col min="8977" max="8977" width="5.8515625" style="273" customWidth="1"/>
    <col min="8978" max="8978" width="5.140625" style="273" customWidth="1"/>
    <col min="8979" max="8979" width="4.140625" style="273" customWidth="1"/>
    <col min="8980" max="8980" width="5.421875" style="273" customWidth="1"/>
    <col min="8981" max="8981" width="4.140625" style="273" customWidth="1"/>
    <col min="8982" max="8982" width="6.28125" style="273" customWidth="1"/>
    <col min="8983" max="8983" width="5.421875" style="273" customWidth="1"/>
    <col min="8984" max="8984" width="6.8515625" style="273" customWidth="1"/>
    <col min="8985" max="9216" width="8.8515625" style="273" customWidth="1"/>
    <col min="9217" max="9217" width="37.00390625" style="273" customWidth="1"/>
    <col min="9218" max="9218" width="10.8515625" style="273" customWidth="1"/>
    <col min="9219" max="9219" width="8.00390625" style="273" customWidth="1"/>
    <col min="9220" max="9220" width="9.57421875" style="273" customWidth="1"/>
    <col min="9221" max="9221" width="11.28125" style="273" customWidth="1"/>
    <col min="9222" max="9222" width="16.28125" style="273" bestFit="1" customWidth="1"/>
    <col min="9223" max="9223" width="9.421875" style="273" customWidth="1"/>
    <col min="9224" max="9224" width="16.140625" style="273" bestFit="1" customWidth="1"/>
    <col min="9225" max="9225" width="14.7109375" style="273" bestFit="1" customWidth="1"/>
    <col min="9226" max="9226" width="18.00390625" style="273" customWidth="1"/>
    <col min="9227" max="9227" width="0.85546875" style="273" customWidth="1"/>
    <col min="9228" max="9228" width="16.28125" style="273" customWidth="1"/>
    <col min="9229" max="9229" width="15.00390625" style="273" customWidth="1"/>
    <col min="9230" max="9230" width="9.8515625" style="273" customWidth="1"/>
    <col min="9231" max="9231" width="5.8515625" style="273" customWidth="1"/>
    <col min="9232" max="9232" width="4.421875" style="273" customWidth="1"/>
    <col min="9233" max="9233" width="5.8515625" style="273" customWidth="1"/>
    <col min="9234" max="9234" width="5.140625" style="273" customWidth="1"/>
    <col min="9235" max="9235" width="4.140625" style="273" customWidth="1"/>
    <col min="9236" max="9236" width="5.421875" style="273" customWidth="1"/>
    <col min="9237" max="9237" width="4.140625" style="273" customWidth="1"/>
    <col min="9238" max="9238" width="6.28125" style="273" customWidth="1"/>
    <col min="9239" max="9239" width="5.421875" style="273" customWidth="1"/>
    <col min="9240" max="9240" width="6.8515625" style="273" customWidth="1"/>
    <col min="9241" max="9472" width="8.8515625" style="273" customWidth="1"/>
    <col min="9473" max="9473" width="37.00390625" style="273" customWidth="1"/>
    <col min="9474" max="9474" width="10.8515625" style="273" customWidth="1"/>
    <col min="9475" max="9475" width="8.00390625" style="273" customWidth="1"/>
    <col min="9476" max="9476" width="9.57421875" style="273" customWidth="1"/>
    <col min="9477" max="9477" width="11.28125" style="273" customWidth="1"/>
    <col min="9478" max="9478" width="16.28125" style="273" bestFit="1" customWidth="1"/>
    <col min="9479" max="9479" width="9.421875" style="273" customWidth="1"/>
    <col min="9480" max="9480" width="16.140625" style="273" bestFit="1" customWidth="1"/>
    <col min="9481" max="9481" width="14.7109375" style="273" bestFit="1" customWidth="1"/>
    <col min="9482" max="9482" width="18.00390625" style="273" customWidth="1"/>
    <col min="9483" max="9483" width="0.85546875" style="273" customWidth="1"/>
    <col min="9484" max="9484" width="16.28125" style="273" customWidth="1"/>
    <col min="9485" max="9485" width="15.00390625" style="273" customWidth="1"/>
    <col min="9486" max="9486" width="9.8515625" style="273" customWidth="1"/>
    <col min="9487" max="9487" width="5.8515625" style="273" customWidth="1"/>
    <col min="9488" max="9488" width="4.421875" style="273" customWidth="1"/>
    <col min="9489" max="9489" width="5.8515625" style="273" customWidth="1"/>
    <col min="9490" max="9490" width="5.140625" style="273" customWidth="1"/>
    <col min="9491" max="9491" width="4.140625" style="273" customWidth="1"/>
    <col min="9492" max="9492" width="5.421875" style="273" customWidth="1"/>
    <col min="9493" max="9493" width="4.140625" style="273" customWidth="1"/>
    <col min="9494" max="9494" width="6.28125" style="273" customWidth="1"/>
    <col min="9495" max="9495" width="5.421875" style="273" customWidth="1"/>
    <col min="9496" max="9496" width="6.8515625" style="273" customWidth="1"/>
    <col min="9497" max="9728" width="8.8515625" style="273" customWidth="1"/>
    <col min="9729" max="9729" width="37.00390625" style="273" customWidth="1"/>
    <col min="9730" max="9730" width="10.8515625" style="273" customWidth="1"/>
    <col min="9731" max="9731" width="8.00390625" style="273" customWidth="1"/>
    <col min="9732" max="9732" width="9.57421875" style="273" customWidth="1"/>
    <col min="9733" max="9733" width="11.28125" style="273" customWidth="1"/>
    <col min="9734" max="9734" width="16.28125" style="273" bestFit="1" customWidth="1"/>
    <col min="9735" max="9735" width="9.421875" style="273" customWidth="1"/>
    <col min="9736" max="9736" width="16.140625" style="273" bestFit="1" customWidth="1"/>
    <col min="9737" max="9737" width="14.7109375" style="273" bestFit="1" customWidth="1"/>
    <col min="9738" max="9738" width="18.00390625" style="273" customWidth="1"/>
    <col min="9739" max="9739" width="0.85546875" style="273" customWidth="1"/>
    <col min="9740" max="9740" width="16.28125" style="273" customWidth="1"/>
    <col min="9741" max="9741" width="15.00390625" style="273" customWidth="1"/>
    <col min="9742" max="9742" width="9.8515625" style="273" customWidth="1"/>
    <col min="9743" max="9743" width="5.8515625" style="273" customWidth="1"/>
    <col min="9744" max="9744" width="4.421875" style="273" customWidth="1"/>
    <col min="9745" max="9745" width="5.8515625" style="273" customWidth="1"/>
    <col min="9746" max="9746" width="5.140625" style="273" customWidth="1"/>
    <col min="9747" max="9747" width="4.140625" style="273" customWidth="1"/>
    <col min="9748" max="9748" width="5.421875" style="273" customWidth="1"/>
    <col min="9749" max="9749" width="4.140625" style="273" customWidth="1"/>
    <col min="9750" max="9750" width="6.28125" style="273" customWidth="1"/>
    <col min="9751" max="9751" width="5.421875" style="273" customWidth="1"/>
    <col min="9752" max="9752" width="6.8515625" style="273" customWidth="1"/>
    <col min="9753" max="9984" width="8.8515625" style="273" customWidth="1"/>
    <col min="9985" max="9985" width="37.00390625" style="273" customWidth="1"/>
    <col min="9986" max="9986" width="10.8515625" style="273" customWidth="1"/>
    <col min="9987" max="9987" width="8.00390625" style="273" customWidth="1"/>
    <col min="9988" max="9988" width="9.57421875" style="273" customWidth="1"/>
    <col min="9989" max="9989" width="11.28125" style="273" customWidth="1"/>
    <col min="9990" max="9990" width="16.28125" style="273" bestFit="1" customWidth="1"/>
    <col min="9991" max="9991" width="9.421875" style="273" customWidth="1"/>
    <col min="9992" max="9992" width="16.140625" style="273" bestFit="1" customWidth="1"/>
    <col min="9993" max="9993" width="14.7109375" style="273" bestFit="1" customWidth="1"/>
    <col min="9994" max="9994" width="18.00390625" style="273" customWidth="1"/>
    <col min="9995" max="9995" width="0.85546875" style="273" customWidth="1"/>
    <col min="9996" max="9996" width="16.28125" style="273" customWidth="1"/>
    <col min="9997" max="9997" width="15.00390625" style="273" customWidth="1"/>
    <col min="9998" max="9998" width="9.8515625" style="273" customWidth="1"/>
    <col min="9999" max="9999" width="5.8515625" style="273" customWidth="1"/>
    <col min="10000" max="10000" width="4.421875" style="273" customWidth="1"/>
    <col min="10001" max="10001" width="5.8515625" style="273" customWidth="1"/>
    <col min="10002" max="10002" width="5.140625" style="273" customWidth="1"/>
    <col min="10003" max="10003" width="4.140625" style="273" customWidth="1"/>
    <col min="10004" max="10004" width="5.421875" style="273" customWidth="1"/>
    <col min="10005" max="10005" width="4.140625" style="273" customWidth="1"/>
    <col min="10006" max="10006" width="6.28125" style="273" customWidth="1"/>
    <col min="10007" max="10007" width="5.421875" style="273" customWidth="1"/>
    <col min="10008" max="10008" width="6.8515625" style="273" customWidth="1"/>
    <col min="10009" max="10240" width="8.8515625" style="273" customWidth="1"/>
    <col min="10241" max="10241" width="37.00390625" style="273" customWidth="1"/>
    <col min="10242" max="10242" width="10.8515625" style="273" customWidth="1"/>
    <col min="10243" max="10243" width="8.00390625" style="273" customWidth="1"/>
    <col min="10244" max="10244" width="9.57421875" style="273" customWidth="1"/>
    <col min="10245" max="10245" width="11.28125" style="273" customWidth="1"/>
    <col min="10246" max="10246" width="16.28125" style="273" bestFit="1" customWidth="1"/>
    <col min="10247" max="10247" width="9.421875" style="273" customWidth="1"/>
    <col min="10248" max="10248" width="16.140625" style="273" bestFit="1" customWidth="1"/>
    <col min="10249" max="10249" width="14.7109375" style="273" bestFit="1" customWidth="1"/>
    <col min="10250" max="10250" width="18.00390625" style="273" customWidth="1"/>
    <col min="10251" max="10251" width="0.85546875" style="273" customWidth="1"/>
    <col min="10252" max="10252" width="16.28125" style="273" customWidth="1"/>
    <col min="10253" max="10253" width="15.00390625" style="273" customWidth="1"/>
    <col min="10254" max="10254" width="9.8515625" style="273" customWidth="1"/>
    <col min="10255" max="10255" width="5.8515625" style="273" customWidth="1"/>
    <col min="10256" max="10256" width="4.421875" style="273" customWidth="1"/>
    <col min="10257" max="10257" width="5.8515625" style="273" customWidth="1"/>
    <col min="10258" max="10258" width="5.140625" style="273" customWidth="1"/>
    <col min="10259" max="10259" width="4.140625" style="273" customWidth="1"/>
    <col min="10260" max="10260" width="5.421875" style="273" customWidth="1"/>
    <col min="10261" max="10261" width="4.140625" style="273" customWidth="1"/>
    <col min="10262" max="10262" width="6.28125" style="273" customWidth="1"/>
    <col min="10263" max="10263" width="5.421875" style="273" customWidth="1"/>
    <col min="10264" max="10264" width="6.8515625" style="273" customWidth="1"/>
    <col min="10265" max="10496" width="8.8515625" style="273" customWidth="1"/>
    <col min="10497" max="10497" width="37.00390625" style="273" customWidth="1"/>
    <col min="10498" max="10498" width="10.8515625" style="273" customWidth="1"/>
    <col min="10499" max="10499" width="8.00390625" style="273" customWidth="1"/>
    <col min="10500" max="10500" width="9.57421875" style="273" customWidth="1"/>
    <col min="10501" max="10501" width="11.28125" style="273" customWidth="1"/>
    <col min="10502" max="10502" width="16.28125" style="273" bestFit="1" customWidth="1"/>
    <col min="10503" max="10503" width="9.421875" style="273" customWidth="1"/>
    <col min="10504" max="10504" width="16.140625" style="273" bestFit="1" customWidth="1"/>
    <col min="10505" max="10505" width="14.7109375" style="273" bestFit="1" customWidth="1"/>
    <col min="10506" max="10506" width="18.00390625" style="273" customWidth="1"/>
    <col min="10507" max="10507" width="0.85546875" style="273" customWidth="1"/>
    <col min="10508" max="10508" width="16.28125" style="273" customWidth="1"/>
    <col min="10509" max="10509" width="15.00390625" style="273" customWidth="1"/>
    <col min="10510" max="10510" width="9.8515625" style="273" customWidth="1"/>
    <col min="10511" max="10511" width="5.8515625" style="273" customWidth="1"/>
    <col min="10512" max="10512" width="4.421875" style="273" customWidth="1"/>
    <col min="10513" max="10513" width="5.8515625" style="273" customWidth="1"/>
    <col min="10514" max="10514" width="5.140625" style="273" customWidth="1"/>
    <col min="10515" max="10515" width="4.140625" style="273" customWidth="1"/>
    <col min="10516" max="10516" width="5.421875" style="273" customWidth="1"/>
    <col min="10517" max="10517" width="4.140625" style="273" customWidth="1"/>
    <col min="10518" max="10518" width="6.28125" style="273" customWidth="1"/>
    <col min="10519" max="10519" width="5.421875" style="273" customWidth="1"/>
    <col min="10520" max="10520" width="6.8515625" style="273" customWidth="1"/>
    <col min="10521" max="10752" width="8.8515625" style="273" customWidth="1"/>
    <col min="10753" max="10753" width="37.00390625" style="273" customWidth="1"/>
    <col min="10754" max="10754" width="10.8515625" style="273" customWidth="1"/>
    <col min="10755" max="10755" width="8.00390625" style="273" customWidth="1"/>
    <col min="10756" max="10756" width="9.57421875" style="273" customWidth="1"/>
    <col min="10757" max="10757" width="11.28125" style="273" customWidth="1"/>
    <col min="10758" max="10758" width="16.28125" style="273" bestFit="1" customWidth="1"/>
    <col min="10759" max="10759" width="9.421875" style="273" customWidth="1"/>
    <col min="10760" max="10760" width="16.140625" style="273" bestFit="1" customWidth="1"/>
    <col min="10761" max="10761" width="14.7109375" style="273" bestFit="1" customWidth="1"/>
    <col min="10762" max="10762" width="18.00390625" style="273" customWidth="1"/>
    <col min="10763" max="10763" width="0.85546875" style="273" customWidth="1"/>
    <col min="10764" max="10764" width="16.28125" style="273" customWidth="1"/>
    <col min="10765" max="10765" width="15.00390625" style="273" customWidth="1"/>
    <col min="10766" max="10766" width="9.8515625" style="273" customWidth="1"/>
    <col min="10767" max="10767" width="5.8515625" style="273" customWidth="1"/>
    <col min="10768" max="10768" width="4.421875" style="273" customWidth="1"/>
    <col min="10769" max="10769" width="5.8515625" style="273" customWidth="1"/>
    <col min="10770" max="10770" width="5.140625" style="273" customWidth="1"/>
    <col min="10771" max="10771" width="4.140625" style="273" customWidth="1"/>
    <col min="10772" max="10772" width="5.421875" style="273" customWidth="1"/>
    <col min="10773" max="10773" width="4.140625" style="273" customWidth="1"/>
    <col min="10774" max="10774" width="6.28125" style="273" customWidth="1"/>
    <col min="10775" max="10775" width="5.421875" style="273" customWidth="1"/>
    <col min="10776" max="10776" width="6.8515625" style="273" customWidth="1"/>
    <col min="10777" max="11008" width="8.8515625" style="273" customWidth="1"/>
    <col min="11009" max="11009" width="37.00390625" style="273" customWidth="1"/>
    <col min="11010" max="11010" width="10.8515625" style="273" customWidth="1"/>
    <col min="11011" max="11011" width="8.00390625" style="273" customWidth="1"/>
    <col min="11012" max="11012" width="9.57421875" style="273" customWidth="1"/>
    <col min="11013" max="11013" width="11.28125" style="273" customWidth="1"/>
    <col min="11014" max="11014" width="16.28125" style="273" bestFit="1" customWidth="1"/>
    <col min="11015" max="11015" width="9.421875" style="273" customWidth="1"/>
    <col min="11016" max="11016" width="16.140625" style="273" bestFit="1" customWidth="1"/>
    <col min="11017" max="11017" width="14.7109375" style="273" bestFit="1" customWidth="1"/>
    <col min="11018" max="11018" width="18.00390625" style="273" customWidth="1"/>
    <col min="11019" max="11019" width="0.85546875" style="273" customWidth="1"/>
    <col min="11020" max="11020" width="16.28125" style="273" customWidth="1"/>
    <col min="11021" max="11021" width="15.00390625" style="273" customWidth="1"/>
    <col min="11022" max="11022" width="9.8515625" style="273" customWidth="1"/>
    <col min="11023" max="11023" width="5.8515625" style="273" customWidth="1"/>
    <col min="11024" max="11024" width="4.421875" style="273" customWidth="1"/>
    <col min="11025" max="11025" width="5.8515625" style="273" customWidth="1"/>
    <col min="11026" max="11026" width="5.140625" style="273" customWidth="1"/>
    <col min="11027" max="11027" width="4.140625" style="273" customWidth="1"/>
    <col min="11028" max="11028" width="5.421875" style="273" customWidth="1"/>
    <col min="11029" max="11029" width="4.140625" style="273" customWidth="1"/>
    <col min="11030" max="11030" width="6.28125" style="273" customWidth="1"/>
    <col min="11031" max="11031" width="5.421875" style="273" customWidth="1"/>
    <col min="11032" max="11032" width="6.8515625" style="273" customWidth="1"/>
    <col min="11033" max="11264" width="8.8515625" style="273" customWidth="1"/>
    <col min="11265" max="11265" width="37.00390625" style="273" customWidth="1"/>
    <col min="11266" max="11266" width="10.8515625" style="273" customWidth="1"/>
    <col min="11267" max="11267" width="8.00390625" style="273" customWidth="1"/>
    <col min="11268" max="11268" width="9.57421875" style="273" customWidth="1"/>
    <col min="11269" max="11269" width="11.28125" style="273" customWidth="1"/>
    <col min="11270" max="11270" width="16.28125" style="273" bestFit="1" customWidth="1"/>
    <col min="11271" max="11271" width="9.421875" style="273" customWidth="1"/>
    <col min="11272" max="11272" width="16.140625" style="273" bestFit="1" customWidth="1"/>
    <col min="11273" max="11273" width="14.7109375" style="273" bestFit="1" customWidth="1"/>
    <col min="11274" max="11274" width="18.00390625" style="273" customWidth="1"/>
    <col min="11275" max="11275" width="0.85546875" style="273" customWidth="1"/>
    <col min="11276" max="11276" width="16.28125" style="273" customWidth="1"/>
    <col min="11277" max="11277" width="15.00390625" style="273" customWidth="1"/>
    <col min="11278" max="11278" width="9.8515625" style="273" customWidth="1"/>
    <col min="11279" max="11279" width="5.8515625" style="273" customWidth="1"/>
    <col min="11280" max="11280" width="4.421875" style="273" customWidth="1"/>
    <col min="11281" max="11281" width="5.8515625" style="273" customWidth="1"/>
    <col min="11282" max="11282" width="5.140625" style="273" customWidth="1"/>
    <col min="11283" max="11283" width="4.140625" style="273" customWidth="1"/>
    <col min="11284" max="11284" width="5.421875" style="273" customWidth="1"/>
    <col min="11285" max="11285" width="4.140625" style="273" customWidth="1"/>
    <col min="11286" max="11286" width="6.28125" style="273" customWidth="1"/>
    <col min="11287" max="11287" width="5.421875" style="273" customWidth="1"/>
    <col min="11288" max="11288" width="6.8515625" style="273" customWidth="1"/>
    <col min="11289" max="11520" width="8.8515625" style="273" customWidth="1"/>
    <col min="11521" max="11521" width="37.00390625" style="273" customWidth="1"/>
    <col min="11522" max="11522" width="10.8515625" style="273" customWidth="1"/>
    <col min="11523" max="11523" width="8.00390625" style="273" customWidth="1"/>
    <col min="11524" max="11524" width="9.57421875" style="273" customWidth="1"/>
    <col min="11525" max="11525" width="11.28125" style="273" customWidth="1"/>
    <col min="11526" max="11526" width="16.28125" style="273" bestFit="1" customWidth="1"/>
    <col min="11527" max="11527" width="9.421875" style="273" customWidth="1"/>
    <col min="11528" max="11528" width="16.140625" style="273" bestFit="1" customWidth="1"/>
    <col min="11529" max="11529" width="14.7109375" style="273" bestFit="1" customWidth="1"/>
    <col min="11530" max="11530" width="18.00390625" style="273" customWidth="1"/>
    <col min="11531" max="11531" width="0.85546875" style="273" customWidth="1"/>
    <col min="11532" max="11532" width="16.28125" style="273" customWidth="1"/>
    <col min="11533" max="11533" width="15.00390625" style="273" customWidth="1"/>
    <col min="11534" max="11534" width="9.8515625" style="273" customWidth="1"/>
    <col min="11535" max="11535" width="5.8515625" style="273" customWidth="1"/>
    <col min="11536" max="11536" width="4.421875" style="273" customWidth="1"/>
    <col min="11537" max="11537" width="5.8515625" style="273" customWidth="1"/>
    <col min="11538" max="11538" width="5.140625" style="273" customWidth="1"/>
    <col min="11539" max="11539" width="4.140625" style="273" customWidth="1"/>
    <col min="11540" max="11540" width="5.421875" style="273" customWidth="1"/>
    <col min="11541" max="11541" width="4.140625" style="273" customWidth="1"/>
    <col min="11542" max="11542" width="6.28125" style="273" customWidth="1"/>
    <col min="11543" max="11543" width="5.421875" style="273" customWidth="1"/>
    <col min="11544" max="11544" width="6.8515625" style="273" customWidth="1"/>
    <col min="11545" max="11776" width="8.8515625" style="273" customWidth="1"/>
    <col min="11777" max="11777" width="37.00390625" style="273" customWidth="1"/>
    <col min="11778" max="11778" width="10.8515625" style="273" customWidth="1"/>
    <col min="11779" max="11779" width="8.00390625" style="273" customWidth="1"/>
    <col min="11780" max="11780" width="9.57421875" style="273" customWidth="1"/>
    <col min="11781" max="11781" width="11.28125" style="273" customWidth="1"/>
    <col min="11782" max="11782" width="16.28125" style="273" bestFit="1" customWidth="1"/>
    <col min="11783" max="11783" width="9.421875" style="273" customWidth="1"/>
    <col min="11784" max="11784" width="16.140625" style="273" bestFit="1" customWidth="1"/>
    <col min="11785" max="11785" width="14.7109375" style="273" bestFit="1" customWidth="1"/>
    <col min="11786" max="11786" width="18.00390625" style="273" customWidth="1"/>
    <col min="11787" max="11787" width="0.85546875" style="273" customWidth="1"/>
    <col min="11788" max="11788" width="16.28125" style="273" customWidth="1"/>
    <col min="11789" max="11789" width="15.00390625" style="273" customWidth="1"/>
    <col min="11790" max="11790" width="9.8515625" style="273" customWidth="1"/>
    <col min="11791" max="11791" width="5.8515625" style="273" customWidth="1"/>
    <col min="11792" max="11792" width="4.421875" style="273" customWidth="1"/>
    <col min="11793" max="11793" width="5.8515625" style="273" customWidth="1"/>
    <col min="11794" max="11794" width="5.140625" style="273" customWidth="1"/>
    <col min="11795" max="11795" width="4.140625" style="273" customWidth="1"/>
    <col min="11796" max="11796" width="5.421875" style="273" customWidth="1"/>
    <col min="11797" max="11797" width="4.140625" style="273" customWidth="1"/>
    <col min="11798" max="11798" width="6.28125" style="273" customWidth="1"/>
    <col min="11799" max="11799" width="5.421875" style="273" customWidth="1"/>
    <col min="11800" max="11800" width="6.8515625" style="273" customWidth="1"/>
    <col min="11801" max="12032" width="8.8515625" style="273" customWidth="1"/>
    <col min="12033" max="12033" width="37.00390625" style="273" customWidth="1"/>
    <col min="12034" max="12034" width="10.8515625" style="273" customWidth="1"/>
    <col min="12035" max="12035" width="8.00390625" style="273" customWidth="1"/>
    <col min="12036" max="12036" width="9.57421875" style="273" customWidth="1"/>
    <col min="12037" max="12037" width="11.28125" style="273" customWidth="1"/>
    <col min="12038" max="12038" width="16.28125" style="273" bestFit="1" customWidth="1"/>
    <col min="12039" max="12039" width="9.421875" style="273" customWidth="1"/>
    <col min="12040" max="12040" width="16.140625" style="273" bestFit="1" customWidth="1"/>
    <col min="12041" max="12041" width="14.7109375" style="273" bestFit="1" customWidth="1"/>
    <col min="12042" max="12042" width="18.00390625" style="273" customWidth="1"/>
    <col min="12043" max="12043" width="0.85546875" style="273" customWidth="1"/>
    <col min="12044" max="12044" width="16.28125" style="273" customWidth="1"/>
    <col min="12045" max="12045" width="15.00390625" style="273" customWidth="1"/>
    <col min="12046" max="12046" width="9.8515625" style="273" customWidth="1"/>
    <col min="12047" max="12047" width="5.8515625" style="273" customWidth="1"/>
    <col min="12048" max="12048" width="4.421875" style="273" customWidth="1"/>
    <col min="12049" max="12049" width="5.8515625" style="273" customWidth="1"/>
    <col min="12050" max="12050" width="5.140625" style="273" customWidth="1"/>
    <col min="12051" max="12051" width="4.140625" style="273" customWidth="1"/>
    <col min="12052" max="12052" width="5.421875" style="273" customWidth="1"/>
    <col min="12053" max="12053" width="4.140625" style="273" customWidth="1"/>
    <col min="12054" max="12054" width="6.28125" style="273" customWidth="1"/>
    <col min="12055" max="12055" width="5.421875" style="273" customWidth="1"/>
    <col min="12056" max="12056" width="6.8515625" style="273" customWidth="1"/>
    <col min="12057" max="12288" width="8.8515625" style="273" customWidth="1"/>
    <col min="12289" max="12289" width="37.00390625" style="273" customWidth="1"/>
    <col min="12290" max="12290" width="10.8515625" style="273" customWidth="1"/>
    <col min="12291" max="12291" width="8.00390625" style="273" customWidth="1"/>
    <col min="12292" max="12292" width="9.57421875" style="273" customWidth="1"/>
    <col min="12293" max="12293" width="11.28125" style="273" customWidth="1"/>
    <col min="12294" max="12294" width="16.28125" style="273" bestFit="1" customWidth="1"/>
    <col min="12295" max="12295" width="9.421875" style="273" customWidth="1"/>
    <col min="12296" max="12296" width="16.140625" style="273" bestFit="1" customWidth="1"/>
    <col min="12297" max="12297" width="14.7109375" style="273" bestFit="1" customWidth="1"/>
    <col min="12298" max="12298" width="18.00390625" style="273" customWidth="1"/>
    <col min="12299" max="12299" width="0.85546875" style="273" customWidth="1"/>
    <col min="12300" max="12300" width="16.28125" style="273" customWidth="1"/>
    <col min="12301" max="12301" width="15.00390625" style="273" customWidth="1"/>
    <col min="12302" max="12302" width="9.8515625" style="273" customWidth="1"/>
    <col min="12303" max="12303" width="5.8515625" style="273" customWidth="1"/>
    <col min="12304" max="12304" width="4.421875" style="273" customWidth="1"/>
    <col min="12305" max="12305" width="5.8515625" style="273" customWidth="1"/>
    <col min="12306" max="12306" width="5.140625" style="273" customWidth="1"/>
    <col min="12307" max="12307" width="4.140625" style="273" customWidth="1"/>
    <col min="12308" max="12308" width="5.421875" style="273" customWidth="1"/>
    <col min="12309" max="12309" width="4.140625" style="273" customWidth="1"/>
    <col min="12310" max="12310" width="6.28125" style="273" customWidth="1"/>
    <col min="12311" max="12311" width="5.421875" style="273" customWidth="1"/>
    <col min="12312" max="12312" width="6.8515625" style="273" customWidth="1"/>
    <col min="12313" max="12544" width="8.8515625" style="273" customWidth="1"/>
    <col min="12545" max="12545" width="37.00390625" style="273" customWidth="1"/>
    <col min="12546" max="12546" width="10.8515625" style="273" customWidth="1"/>
    <col min="12547" max="12547" width="8.00390625" style="273" customWidth="1"/>
    <col min="12548" max="12548" width="9.57421875" style="273" customWidth="1"/>
    <col min="12549" max="12549" width="11.28125" style="273" customWidth="1"/>
    <col min="12550" max="12550" width="16.28125" style="273" bestFit="1" customWidth="1"/>
    <col min="12551" max="12551" width="9.421875" style="273" customWidth="1"/>
    <col min="12552" max="12552" width="16.140625" style="273" bestFit="1" customWidth="1"/>
    <col min="12553" max="12553" width="14.7109375" style="273" bestFit="1" customWidth="1"/>
    <col min="12554" max="12554" width="18.00390625" style="273" customWidth="1"/>
    <col min="12555" max="12555" width="0.85546875" style="273" customWidth="1"/>
    <col min="12556" max="12556" width="16.28125" style="273" customWidth="1"/>
    <col min="12557" max="12557" width="15.00390625" style="273" customWidth="1"/>
    <col min="12558" max="12558" width="9.8515625" style="273" customWidth="1"/>
    <col min="12559" max="12559" width="5.8515625" style="273" customWidth="1"/>
    <col min="12560" max="12560" width="4.421875" style="273" customWidth="1"/>
    <col min="12561" max="12561" width="5.8515625" style="273" customWidth="1"/>
    <col min="12562" max="12562" width="5.140625" style="273" customWidth="1"/>
    <col min="12563" max="12563" width="4.140625" style="273" customWidth="1"/>
    <col min="12564" max="12564" width="5.421875" style="273" customWidth="1"/>
    <col min="12565" max="12565" width="4.140625" style="273" customWidth="1"/>
    <col min="12566" max="12566" width="6.28125" style="273" customWidth="1"/>
    <col min="12567" max="12567" width="5.421875" style="273" customWidth="1"/>
    <col min="12568" max="12568" width="6.8515625" style="273" customWidth="1"/>
    <col min="12569" max="12800" width="8.8515625" style="273" customWidth="1"/>
    <col min="12801" max="12801" width="37.00390625" style="273" customWidth="1"/>
    <col min="12802" max="12802" width="10.8515625" style="273" customWidth="1"/>
    <col min="12803" max="12803" width="8.00390625" style="273" customWidth="1"/>
    <col min="12804" max="12804" width="9.57421875" style="273" customWidth="1"/>
    <col min="12805" max="12805" width="11.28125" style="273" customWidth="1"/>
    <col min="12806" max="12806" width="16.28125" style="273" bestFit="1" customWidth="1"/>
    <col min="12807" max="12807" width="9.421875" style="273" customWidth="1"/>
    <col min="12808" max="12808" width="16.140625" style="273" bestFit="1" customWidth="1"/>
    <col min="12809" max="12809" width="14.7109375" style="273" bestFit="1" customWidth="1"/>
    <col min="12810" max="12810" width="18.00390625" style="273" customWidth="1"/>
    <col min="12811" max="12811" width="0.85546875" style="273" customWidth="1"/>
    <col min="12812" max="12812" width="16.28125" style="273" customWidth="1"/>
    <col min="12813" max="12813" width="15.00390625" style="273" customWidth="1"/>
    <col min="12814" max="12814" width="9.8515625" style="273" customWidth="1"/>
    <col min="12815" max="12815" width="5.8515625" style="273" customWidth="1"/>
    <col min="12816" max="12816" width="4.421875" style="273" customWidth="1"/>
    <col min="12817" max="12817" width="5.8515625" style="273" customWidth="1"/>
    <col min="12818" max="12818" width="5.140625" style="273" customWidth="1"/>
    <col min="12819" max="12819" width="4.140625" style="273" customWidth="1"/>
    <col min="12820" max="12820" width="5.421875" style="273" customWidth="1"/>
    <col min="12821" max="12821" width="4.140625" style="273" customWidth="1"/>
    <col min="12822" max="12822" width="6.28125" style="273" customWidth="1"/>
    <col min="12823" max="12823" width="5.421875" style="273" customWidth="1"/>
    <col min="12824" max="12824" width="6.8515625" style="273" customWidth="1"/>
    <col min="12825" max="13056" width="8.8515625" style="273" customWidth="1"/>
    <col min="13057" max="13057" width="37.00390625" style="273" customWidth="1"/>
    <col min="13058" max="13058" width="10.8515625" style="273" customWidth="1"/>
    <col min="13059" max="13059" width="8.00390625" style="273" customWidth="1"/>
    <col min="13060" max="13060" width="9.57421875" style="273" customWidth="1"/>
    <col min="13061" max="13061" width="11.28125" style="273" customWidth="1"/>
    <col min="13062" max="13062" width="16.28125" style="273" bestFit="1" customWidth="1"/>
    <col min="13063" max="13063" width="9.421875" style="273" customWidth="1"/>
    <col min="13064" max="13064" width="16.140625" style="273" bestFit="1" customWidth="1"/>
    <col min="13065" max="13065" width="14.7109375" style="273" bestFit="1" customWidth="1"/>
    <col min="13066" max="13066" width="18.00390625" style="273" customWidth="1"/>
    <col min="13067" max="13067" width="0.85546875" style="273" customWidth="1"/>
    <col min="13068" max="13068" width="16.28125" style="273" customWidth="1"/>
    <col min="13069" max="13069" width="15.00390625" style="273" customWidth="1"/>
    <col min="13070" max="13070" width="9.8515625" style="273" customWidth="1"/>
    <col min="13071" max="13071" width="5.8515625" style="273" customWidth="1"/>
    <col min="13072" max="13072" width="4.421875" style="273" customWidth="1"/>
    <col min="13073" max="13073" width="5.8515625" style="273" customWidth="1"/>
    <col min="13074" max="13074" width="5.140625" style="273" customWidth="1"/>
    <col min="13075" max="13075" width="4.140625" style="273" customWidth="1"/>
    <col min="13076" max="13076" width="5.421875" style="273" customWidth="1"/>
    <col min="13077" max="13077" width="4.140625" style="273" customWidth="1"/>
    <col min="13078" max="13078" width="6.28125" style="273" customWidth="1"/>
    <col min="13079" max="13079" width="5.421875" style="273" customWidth="1"/>
    <col min="13080" max="13080" width="6.8515625" style="273" customWidth="1"/>
    <col min="13081" max="13312" width="8.8515625" style="273" customWidth="1"/>
    <col min="13313" max="13313" width="37.00390625" style="273" customWidth="1"/>
    <col min="13314" max="13314" width="10.8515625" style="273" customWidth="1"/>
    <col min="13315" max="13315" width="8.00390625" style="273" customWidth="1"/>
    <col min="13316" max="13316" width="9.57421875" style="273" customWidth="1"/>
    <col min="13317" max="13317" width="11.28125" style="273" customWidth="1"/>
    <col min="13318" max="13318" width="16.28125" style="273" bestFit="1" customWidth="1"/>
    <col min="13319" max="13319" width="9.421875" style="273" customWidth="1"/>
    <col min="13320" max="13320" width="16.140625" style="273" bestFit="1" customWidth="1"/>
    <col min="13321" max="13321" width="14.7109375" style="273" bestFit="1" customWidth="1"/>
    <col min="13322" max="13322" width="18.00390625" style="273" customWidth="1"/>
    <col min="13323" max="13323" width="0.85546875" style="273" customWidth="1"/>
    <col min="13324" max="13324" width="16.28125" style="273" customWidth="1"/>
    <col min="13325" max="13325" width="15.00390625" style="273" customWidth="1"/>
    <col min="13326" max="13326" width="9.8515625" style="273" customWidth="1"/>
    <col min="13327" max="13327" width="5.8515625" style="273" customWidth="1"/>
    <col min="13328" max="13328" width="4.421875" style="273" customWidth="1"/>
    <col min="13329" max="13329" width="5.8515625" style="273" customWidth="1"/>
    <col min="13330" max="13330" width="5.140625" style="273" customWidth="1"/>
    <col min="13331" max="13331" width="4.140625" style="273" customWidth="1"/>
    <col min="13332" max="13332" width="5.421875" style="273" customWidth="1"/>
    <col min="13333" max="13333" width="4.140625" style="273" customWidth="1"/>
    <col min="13334" max="13334" width="6.28125" style="273" customWidth="1"/>
    <col min="13335" max="13335" width="5.421875" style="273" customWidth="1"/>
    <col min="13336" max="13336" width="6.8515625" style="273" customWidth="1"/>
    <col min="13337" max="13568" width="8.8515625" style="273" customWidth="1"/>
    <col min="13569" max="13569" width="37.00390625" style="273" customWidth="1"/>
    <col min="13570" max="13570" width="10.8515625" style="273" customWidth="1"/>
    <col min="13571" max="13571" width="8.00390625" style="273" customWidth="1"/>
    <col min="13572" max="13572" width="9.57421875" style="273" customWidth="1"/>
    <col min="13573" max="13573" width="11.28125" style="273" customWidth="1"/>
    <col min="13574" max="13574" width="16.28125" style="273" bestFit="1" customWidth="1"/>
    <col min="13575" max="13575" width="9.421875" style="273" customWidth="1"/>
    <col min="13576" max="13576" width="16.140625" style="273" bestFit="1" customWidth="1"/>
    <col min="13577" max="13577" width="14.7109375" style="273" bestFit="1" customWidth="1"/>
    <col min="13578" max="13578" width="18.00390625" style="273" customWidth="1"/>
    <col min="13579" max="13579" width="0.85546875" style="273" customWidth="1"/>
    <col min="13580" max="13580" width="16.28125" style="273" customWidth="1"/>
    <col min="13581" max="13581" width="15.00390625" style="273" customWidth="1"/>
    <col min="13582" max="13582" width="9.8515625" style="273" customWidth="1"/>
    <col min="13583" max="13583" width="5.8515625" style="273" customWidth="1"/>
    <col min="13584" max="13584" width="4.421875" style="273" customWidth="1"/>
    <col min="13585" max="13585" width="5.8515625" style="273" customWidth="1"/>
    <col min="13586" max="13586" width="5.140625" style="273" customWidth="1"/>
    <col min="13587" max="13587" width="4.140625" style="273" customWidth="1"/>
    <col min="13588" max="13588" width="5.421875" style="273" customWidth="1"/>
    <col min="13589" max="13589" width="4.140625" style="273" customWidth="1"/>
    <col min="13590" max="13590" width="6.28125" style="273" customWidth="1"/>
    <col min="13591" max="13591" width="5.421875" style="273" customWidth="1"/>
    <col min="13592" max="13592" width="6.8515625" style="273" customWidth="1"/>
    <col min="13593" max="13824" width="8.8515625" style="273" customWidth="1"/>
    <col min="13825" max="13825" width="37.00390625" style="273" customWidth="1"/>
    <col min="13826" max="13826" width="10.8515625" style="273" customWidth="1"/>
    <col min="13827" max="13827" width="8.00390625" style="273" customWidth="1"/>
    <col min="13828" max="13828" width="9.57421875" style="273" customWidth="1"/>
    <col min="13829" max="13829" width="11.28125" style="273" customWidth="1"/>
    <col min="13830" max="13830" width="16.28125" style="273" bestFit="1" customWidth="1"/>
    <col min="13831" max="13831" width="9.421875" style="273" customWidth="1"/>
    <col min="13832" max="13832" width="16.140625" style="273" bestFit="1" customWidth="1"/>
    <col min="13833" max="13833" width="14.7109375" style="273" bestFit="1" customWidth="1"/>
    <col min="13834" max="13834" width="18.00390625" style="273" customWidth="1"/>
    <col min="13835" max="13835" width="0.85546875" style="273" customWidth="1"/>
    <col min="13836" max="13836" width="16.28125" style="273" customWidth="1"/>
    <col min="13837" max="13837" width="15.00390625" style="273" customWidth="1"/>
    <col min="13838" max="13838" width="9.8515625" style="273" customWidth="1"/>
    <col min="13839" max="13839" width="5.8515625" style="273" customWidth="1"/>
    <col min="13840" max="13840" width="4.421875" style="273" customWidth="1"/>
    <col min="13841" max="13841" width="5.8515625" style="273" customWidth="1"/>
    <col min="13842" max="13842" width="5.140625" style="273" customWidth="1"/>
    <col min="13843" max="13843" width="4.140625" style="273" customWidth="1"/>
    <col min="13844" max="13844" width="5.421875" style="273" customWidth="1"/>
    <col min="13845" max="13845" width="4.140625" style="273" customWidth="1"/>
    <col min="13846" max="13846" width="6.28125" style="273" customWidth="1"/>
    <col min="13847" max="13847" width="5.421875" style="273" customWidth="1"/>
    <col min="13848" max="13848" width="6.8515625" style="273" customWidth="1"/>
    <col min="13849" max="14080" width="8.8515625" style="273" customWidth="1"/>
    <col min="14081" max="14081" width="37.00390625" style="273" customWidth="1"/>
    <col min="14082" max="14082" width="10.8515625" style="273" customWidth="1"/>
    <col min="14083" max="14083" width="8.00390625" style="273" customWidth="1"/>
    <col min="14084" max="14084" width="9.57421875" style="273" customWidth="1"/>
    <col min="14085" max="14085" width="11.28125" style="273" customWidth="1"/>
    <col min="14086" max="14086" width="16.28125" style="273" bestFit="1" customWidth="1"/>
    <col min="14087" max="14087" width="9.421875" style="273" customWidth="1"/>
    <col min="14088" max="14088" width="16.140625" style="273" bestFit="1" customWidth="1"/>
    <col min="14089" max="14089" width="14.7109375" style="273" bestFit="1" customWidth="1"/>
    <col min="14090" max="14090" width="18.00390625" style="273" customWidth="1"/>
    <col min="14091" max="14091" width="0.85546875" style="273" customWidth="1"/>
    <col min="14092" max="14092" width="16.28125" style="273" customWidth="1"/>
    <col min="14093" max="14093" width="15.00390625" style="273" customWidth="1"/>
    <col min="14094" max="14094" width="9.8515625" style="273" customWidth="1"/>
    <col min="14095" max="14095" width="5.8515625" style="273" customWidth="1"/>
    <col min="14096" max="14096" width="4.421875" style="273" customWidth="1"/>
    <col min="14097" max="14097" width="5.8515625" style="273" customWidth="1"/>
    <col min="14098" max="14098" width="5.140625" style="273" customWidth="1"/>
    <col min="14099" max="14099" width="4.140625" style="273" customWidth="1"/>
    <col min="14100" max="14100" width="5.421875" style="273" customWidth="1"/>
    <col min="14101" max="14101" width="4.140625" style="273" customWidth="1"/>
    <col min="14102" max="14102" width="6.28125" style="273" customWidth="1"/>
    <col min="14103" max="14103" width="5.421875" style="273" customWidth="1"/>
    <col min="14104" max="14104" width="6.8515625" style="273" customWidth="1"/>
    <col min="14105" max="14336" width="8.8515625" style="273" customWidth="1"/>
    <col min="14337" max="14337" width="37.00390625" style="273" customWidth="1"/>
    <col min="14338" max="14338" width="10.8515625" style="273" customWidth="1"/>
    <col min="14339" max="14339" width="8.00390625" style="273" customWidth="1"/>
    <col min="14340" max="14340" width="9.57421875" style="273" customWidth="1"/>
    <col min="14341" max="14341" width="11.28125" style="273" customWidth="1"/>
    <col min="14342" max="14342" width="16.28125" style="273" bestFit="1" customWidth="1"/>
    <col min="14343" max="14343" width="9.421875" style="273" customWidth="1"/>
    <col min="14344" max="14344" width="16.140625" style="273" bestFit="1" customWidth="1"/>
    <col min="14345" max="14345" width="14.7109375" style="273" bestFit="1" customWidth="1"/>
    <col min="14346" max="14346" width="18.00390625" style="273" customWidth="1"/>
    <col min="14347" max="14347" width="0.85546875" style="273" customWidth="1"/>
    <col min="14348" max="14348" width="16.28125" style="273" customWidth="1"/>
    <col min="14349" max="14349" width="15.00390625" style="273" customWidth="1"/>
    <col min="14350" max="14350" width="9.8515625" style="273" customWidth="1"/>
    <col min="14351" max="14351" width="5.8515625" style="273" customWidth="1"/>
    <col min="14352" max="14352" width="4.421875" style="273" customWidth="1"/>
    <col min="14353" max="14353" width="5.8515625" style="273" customWidth="1"/>
    <col min="14354" max="14354" width="5.140625" style="273" customWidth="1"/>
    <col min="14355" max="14355" width="4.140625" style="273" customWidth="1"/>
    <col min="14356" max="14356" width="5.421875" style="273" customWidth="1"/>
    <col min="14357" max="14357" width="4.140625" style="273" customWidth="1"/>
    <col min="14358" max="14358" width="6.28125" style="273" customWidth="1"/>
    <col min="14359" max="14359" width="5.421875" style="273" customWidth="1"/>
    <col min="14360" max="14360" width="6.8515625" style="273" customWidth="1"/>
    <col min="14361" max="14592" width="8.8515625" style="273" customWidth="1"/>
    <col min="14593" max="14593" width="37.00390625" style="273" customWidth="1"/>
    <col min="14594" max="14594" width="10.8515625" style="273" customWidth="1"/>
    <col min="14595" max="14595" width="8.00390625" style="273" customWidth="1"/>
    <col min="14596" max="14596" width="9.57421875" style="273" customWidth="1"/>
    <col min="14597" max="14597" width="11.28125" style="273" customWidth="1"/>
    <col min="14598" max="14598" width="16.28125" style="273" bestFit="1" customWidth="1"/>
    <col min="14599" max="14599" width="9.421875" style="273" customWidth="1"/>
    <col min="14600" max="14600" width="16.140625" style="273" bestFit="1" customWidth="1"/>
    <col min="14601" max="14601" width="14.7109375" style="273" bestFit="1" customWidth="1"/>
    <col min="14602" max="14602" width="18.00390625" style="273" customWidth="1"/>
    <col min="14603" max="14603" width="0.85546875" style="273" customWidth="1"/>
    <col min="14604" max="14604" width="16.28125" style="273" customWidth="1"/>
    <col min="14605" max="14605" width="15.00390625" style="273" customWidth="1"/>
    <col min="14606" max="14606" width="9.8515625" style="273" customWidth="1"/>
    <col min="14607" max="14607" width="5.8515625" style="273" customWidth="1"/>
    <col min="14608" max="14608" width="4.421875" style="273" customWidth="1"/>
    <col min="14609" max="14609" width="5.8515625" style="273" customWidth="1"/>
    <col min="14610" max="14610" width="5.140625" style="273" customWidth="1"/>
    <col min="14611" max="14611" width="4.140625" style="273" customWidth="1"/>
    <col min="14612" max="14612" width="5.421875" style="273" customWidth="1"/>
    <col min="14613" max="14613" width="4.140625" style="273" customWidth="1"/>
    <col min="14614" max="14614" width="6.28125" style="273" customWidth="1"/>
    <col min="14615" max="14615" width="5.421875" style="273" customWidth="1"/>
    <col min="14616" max="14616" width="6.8515625" style="273" customWidth="1"/>
    <col min="14617" max="14848" width="8.8515625" style="273" customWidth="1"/>
    <col min="14849" max="14849" width="37.00390625" style="273" customWidth="1"/>
    <col min="14850" max="14850" width="10.8515625" style="273" customWidth="1"/>
    <col min="14851" max="14851" width="8.00390625" style="273" customWidth="1"/>
    <col min="14852" max="14852" width="9.57421875" style="273" customWidth="1"/>
    <col min="14853" max="14853" width="11.28125" style="273" customWidth="1"/>
    <col min="14854" max="14854" width="16.28125" style="273" bestFit="1" customWidth="1"/>
    <col min="14855" max="14855" width="9.421875" style="273" customWidth="1"/>
    <col min="14856" max="14856" width="16.140625" style="273" bestFit="1" customWidth="1"/>
    <col min="14857" max="14857" width="14.7109375" style="273" bestFit="1" customWidth="1"/>
    <col min="14858" max="14858" width="18.00390625" style="273" customWidth="1"/>
    <col min="14859" max="14859" width="0.85546875" style="273" customWidth="1"/>
    <col min="14860" max="14860" width="16.28125" style="273" customWidth="1"/>
    <col min="14861" max="14861" width="15.00390625" style="273" customWidth="1"/>
    <col min="14862" max="14862" width="9.8515625" style="273" customWidth="1"/>
    <col min="14863" max="14863" width="5.8515625" style="273" customWidth="1"/>
    <col min="14864" max="14864" width="4.421875" style="273" customWidth="1"/>
    <col min="14865" max="14865" width="5.8515625" style="273" customWidth="1"/>
    <col min="14866" max="14866" width="5.140625" style="273" customWidth="1"/>
    <col min="14867" max="14867" width="4.140625" style="273" customWidth="1"/>
    <col min="14868" max="14868" width="5.421875" style="273" customWidth="1"/>
    <col min="14869" max="14869" width="4.140625" style="273" customWidth="1"/>
    <col min="14870" max="14870" width="6.28125" style="273" customWidth="1"/>
    <col min="14871" max="14871" width="5.421875" style="273" customWidth="1"/>
    <col min="14872" max="14872" width="6.8515625" style="273" customWidth="1"/>
    <col min="14873" max="15104" width="8.8515625" style="273" customWidth="1"/>
    <col min="15105" max="15105" width="37.00390625" style="273" customWidth="1"/>
    <col min="15106" max="15106" width="10.8515625" style="273" customWidth="1"/>
    <col min="15107" max="15107" width="8.00390625" style="273" customWidth="1"/>
    <col min="15108" max="15108" width="9.57421875" style="273" customWidth="1"/>
    <col min="15109" max="15109" width="11.28125" style="273" customWidth="1"/>
    <col min="15110" max="15110" width="16.28125" style="273" bestFit="1" customWidth="1"/>
    <col min="15111" max="15111" width="9.421875" style="273" customWidth="1"/>
    <col min="15112" max="15112" width="16.140625" style="273" bestFit="1" customWidth="1"/>
    <col min="15113" max="15113" width="14.7109375" style="273" bestFit="1" customWidth="1"/>
    <col min="15114" max="15114" width="18.00390625" style="273" customWidth="1"/>
    <col min="15115" max="15115" width="0.85546875" style="273" customWidth="1"/>
    <col min="15116" max="15116" width="16.28125" style="273" customWidth="1"/>
    <col min="15117" max="15117" width="15.00390625" style="273" customWidth="1"/>
    <col min="15118" max="15118" width="9.8515625" style="273" customWidth="1"/>
    <col min="15119" max="15119" width="5.8515625" style="273" customWidth="1"/>
    <col min="15120" max="15120" width="4.421875" style="273" customWidth="1"/>
    <col min="15121" max="15121" width="5.8515625" style="273" customWidth="1"/>
    <col min="15122" max="15122" width="5.140625" style="273" customWidth="1"/>
    <col min="15123" max="15123" width="4.140625" style="273" customWidth="1"/>
    <col min="15124" max="15124" width="5.421875" style="273" customWidth="1"/>
    <col min="15125" max="15125" width="4.140625" style="273" customWidth="1"/>
    <col min="15126" max="15126" width="6.28125" style="273" customWidth="1"/>
    <col min="15127" max="15127" width="5.421875" style="273" customWidth="1"/>
    <col min="15128" max="15128" width="6.8515625" style="273" customWidth="1"/>
    <col min="15129" max="15360" width="8.8515625" style="273" customWidth="1"/>
    <col min="15361" max="15361" width="37.00390625" style="273" customWidth="1"/>
    <col min="15362" max="15362" width="10.8515625" style="273" customWidth="1"/>
    <col min="15363" max="15363" width="8.00390625" style="273" customWidth="1"/>
    <col min="15364" max="15364" width="9.57421875" style="273" customWidth="1"/>
    <col min="15365" max="15365" width="11.28125" style="273" customWidth="1"/>
    <col min="15366" max="15366" width="16.28125" style="273" bestFit="1" customWidth="1"/>
    <col min="15367" max="15367" width="9.421875" style="273" customWidth="1"/>
    <col min="15368" max="15368" width="16.140625" style="273" bestFit="1" customWidth="1"/>
    <col min="15369" max="15369" width="14.7109375" style="273" bestFit="1" customWidth="1"/>
    <col min="15370" max="15370" width="18.00390625" style="273" customWidth="1"/>
    <col min="15371" max="15371" width="0.85546875" style="273" customWidth="1"/>
    <col min="15372" max="15372" width="16.28125" style="273" customWidth="1"/>
    <col min="15373" max="15373" width="15.00390625" style="273" customWidth="1"/>
    <col min="15374" max="15374" width="9.8515625" style="273" customWidth="1"/>
    <col min="15375" max="15375" width="5.8515625" style="273" customWidth="1"/>
    <col min="15376" max="15376" width="4.421875" style="273" customWidth="1"/>
    <col min="15377" max="15377" width="5.8515625" style="273" customWidth="1"/>
    <col min="15378" max="15378" width="5.140625" style="273" customWidth="1"/>
    <col min="15379" max="15379" width="4.140625" style="273" customWidth="1"/>
    <col min="15380" max="15380" width="5.421875" style="273" customWidth="1"/>
    <col min="15381" max="15381" width="4.140625" style="273" customWidth="1"/>
    <col min="15382" max="15382" width="6.28125" style="273" customWidth="1"/>
    <col min="15383" max="15383" width="5.421875" style="273" customWidth="1"/>
    <col min="15384" max="15384" width="6.8515625" style="273" customWidth="1"/>
    <col min="15385" max="15616" width="8.8515625" style="273" customWidth="1"/>
    <col min="15617" max="15617" width="37.00390625" style="273" customWidth="1"/>
    <col min="15618" max="15618" width="10.8515625" style="273" customWidth="1"/>
    <col min="15619" max="15619" width="8.00390625" style="273" customWidth="1"/>
    <col min="15620" max="15620" width="9.57421875" style="273" customWidth="1"/>
    <col min="15621" max="15621" width="11.28125" style="273" customWidth="1"/>
    <col min="15622" max="15622" width="16.28125" style="273" bestFit="1" customWidth="1"/>
    <col min="15623" max="15623" width="9.421875" style="273" customWidth="1"/>
    <col min="15624" max="15624" width="16.140625" style="273" bestFit="1" customWidth="1"/>
    <col min="15625" max="15625" width="14.7109375" style="273" bestFit="1" customWidth="1"/>
    <col min="15626" max="15626" width="18.00390625" style="273" customWidth="1"/>
    <col min="15627" max="15627" width="0.85546875" style="273" customWidth="1"/>
    <col min="15628" max="15628" width="16.28125" style="273" customWidth="1"/>
    <col min="15629" max="15629" width="15.00390625" style="273" customWidth="1"/>
    <col min="15630" max="15630" width="9.8515625" style="273" customWidth="1"/>
    <col min="15631" max="15631" width="5.8515625" style="273" customWidth="1"/>
    <col min="15632" max="15632" width="4.421875" style="273" customWidth="1"/>
    <col min="15633" max="15633" width="5.8515625" style="273" customWidth="1"/>
    <col min="15634" max="15634" width="5.140625" style="273" customWidth="1"/>
    <col min="15635" max="15635" width="4.140625" style="273" customWidth="1"/>
    <col min="15636" max="15636" width="5.421875" style="273" customWidth="1"/>
    <col min="15637" max="15637" width="4.140625" style="273" customWidth="1"/>
    <col min="15638" max="15638" width="6.28125" style="273" customWidth="1"/>
    <col min="15639" max="15639" width="5.421875" style="273" customWidth="1"/>
    <col min="15640" max="15640" width="6.8515625" style="273" customWidth="1"/>
    <col min="15641" max="15872" width="8.8515625" style="273" customWidth="1"/>
    <col min="15873" max="15873" width="37.00390625" style="273" customWidth="1"/>
    <col min="15874" max="15874" width="10.8515625" style="273" customWidth="1"/>
    <col min="15875" max="15875" width="8.00390625" style="273" customWidth="1"/>
    <col min="15876" max="15876" width="9.57421875" style="273" customWidth="1"/>
    <col min="15877" max="15877" width="11.28125" style="273" customWidth="1"/>
    <col min="15878" max="15878" width="16.28125" style="273" bestFit="1" customWidth="1"/>
    <col min="15879" max="15879" width="9.421875" style="273" customWidth="1"/>
    <col min="15880" max="15880" width="16.140625" style="273" bestFit="1" customWidth="1"/>
    <col min="15881" max="15881" width="14.7109375" style="273" bestFit="1" customWidth="1"/>
    <col min="15882" max="15882" width="18.00390625" style="273" customWidth="1"/>
    <col min="15883" max="15883" width="0.85546875" style="273" customWidth="1"/>
    <col min="15884" max="15884" width="16.28125" style="273" customWidth="1"/>
    <col min="15885" max="15885" width="15.00390625" style="273" customWidth="1"/>
    <col min="15886" max="15886" width="9.8515625" style="273" customWidth="1"/>
    <col min="15887" max="15887" width="5.8515625" style="273" customWidth="1"/>
    <col min="15888" max="15888" width="4.421875" style="273" customWidth="1"/>
    <col min="15889" max="15889" width="5.8515625" style="273" customWidth="1"/>
    <col min="15890" max="15890" width="5.140625" style="273" customWidth="1"/>
    <col min="15891" max="15891" width="4.140625" style="273" customWidth="1"/>
    <col min="15892" max="15892" width="5.421875" style="273" customWidth="1"/>
    <col min="15893" max="15893" width="4.140625" style="273" customWidth="1"/>
    <col min="15894" max="15894" width="6.28125" style="273" customWidth="1"/>
    <col min="15895" max="15895" width="5.421875" style="273" customWidth="1"/>
    <col min="15896" max="15896" width="6.8515625" style="273" customWidth="1"/>
    <col min="15897" max="16128" width="8.8515625" style="273" customWidth="1"/>
    <col min="16129" max="16129" width="37.00390625" style="273" customWidth="1"/>
    <col min="16130" max="16130" width="10.8515625" style="273" customWidth="1"/>
    <col min="16131" max="16131" width="8.00390625" style="273" customWidth="1"/>
    <col min="16132" max="16132" width="9.57421875" style="273" customWidth="1"/>
    <col min="16133" max="16133" width="11.28125" style="273" customWidth="1"/>
    <col min="16134" max="16134" width="16.28125" style="273" bestFit="1" customWidth="1"/>
    <col min="16135" max="16135" width="9.421875" style="273" customWidth="1"/>
    <col min="16136" max="16136" width="16.140625" style="273" bestFit="1" customWidth="1"/>
    <col min="16137" max="16137" width="14.7109375" style="273" bestFit="1" customWidth="1"/>
    <col min="16138" max="16138" width="18.00390625" style="273" customWidth="1"/>
    <col min="16139" max="16139" width="0.85546875" style="273" customWidth="1"/>
    <col min="16140" max="16140" width="16.28125" style="273" customWidth="1"/>
    <col min="16141" max="16141" width="15.00390625" style="273" customWidth="1"/>
    <col min="16142" max="16142" width="9.8515625" style="273" customWidth="1"/>
    <col min="16143" max="16143" width="5.8515625" style="273" customWidth="1"/>
    <col min="16144" max="16144" width="4.421875" style="273" customWidth="1"/>
    <col min="16145" max="16145" width="5.8515625" style="273" customWidth="1"/>
    <col min="16146" max="16146" width="5.140625" style="273" customWidth="1"/>
    <col min="16147" max="16147" width="4.140625" style="273" customWidth="1"/>
    <col min="16148" max="16148" width="5.421875" style="273" customWidth="1"/>
    <col min="16149" max="16149" width="4.140625" style="273" customWidth="1"/>
    <col min="16150" max="16150" width="6.28125" style="273" customWidth="1"/>
    <col min="16151" max="16151" width="5.421875" style="273" customWidth="1"/>
    <col min="16152" max="16152" width="6.8515625" style="273" customWidth="1"/>
    <col min="16153" max="16384" width="8.8515625" style="273" customWidth="1"/>
  </cols>
  <sheetData>
    <row r="1" spans="1:11" ht="73.5" customHeight="1">
      <c r="A1" s="1838" t="s">
        <v>683</v>
      </c>
      <c r="B1" s="1839"/>
      <c r="C1" s="1839"/>
      <c r="D1" s="1839"/>
      <c r="E1" s="1839"/>
      <c r="F1" s="1839"/>
      <c r="G1" s="1839"/>
      <c r="H1" s="1839"/>
      <c r="I1" s="1839"/>
      <c r="J1" s="1839"/>
      <c r="K1" s="272"/>
    </row>
    <row r="2" spans="1:11" ht="18">
      <c r="A2" s="275"/>
      <c r="B2" s="276"/>
      <c r="C2" s="276"/>
      <c r="D2" s="276"/>
      <c r="E2" s="276"/>
      <c r="F2" s="276"/>
      <c r="G2" s="276"/>
      <c r="H2" s="276"/>
      <c r="I2" s="276"/>
      <c r="J2" s="276"/>
      <c r="K2" s="272"/>
    </row>
    <row r="3" spans="1:11" ht="15">
      <c r="A3" s="1840" t="s">
        <v>684</v>
      </c>
      <c r="B3" s="1841"/>
      <c r="C3" s="1841"/>
      <c r="D3" s="1841"/>
      <c r="E3" s="1841"/>
      <c r="F3" s="1841"/>
      <c r="G3" s="1841"/>
      <c r="H3" s="1841"/>
      <c r="I3" s="1841"/>
      <c r="J3" s="1841"/>
      <c r="K3" s="277"/>
    </row>
    <row r="4" spans="1:11" ht="15">
      <c r="A4" s="1840" t="s">
        <v>685</v>
      </c>
      <c r="B4" s="1841"/>
      <c r="C4" s="1841"/>
      <c r="D4" s="1841"/>
      <c r="E4" s="1841"/>
      <c r="F4" s="1841"/>
      <c r="G4" s="1841"/>
      <c r="H4" s="1841"/>
      <c r="I4" s="1841"/>
      <c r="J4" s="1841"/>
      <c r="K4" s="277"/>
    </row>
    <row r="5" spans="1:12" ht="15">
      <c r="A5" s="1840" t="s">
        <v>686</v>
      </c>
      <c r="B5" s="1841"/>
      <c r="C5" s="1841"/>
      <c r="D5" s="1841"/>
      <c r="E5" s="1841"/>
      <c r="F5" s="1841"/>
      <c r="G5" s="1841"/>
      <c r="H5" s="1841"/>
      <c r="I5" s="1841"/>
      <c r="J5" s="1841"/>
      <c r="K5" s="277"/>
      <c r="L5" s="273" t="str">
        <f>A5</f>
        <v>Project/Program Component Number &amp; Title: (1) CLIMATE CHANGE ADAPTATION OF THE WATER SECTOR THROUGH TECHNOLOGY TRANSFER PROJECTS</v>
      </c>
    </row>
    <row r="6" spans="1:11" ht="15">
      <c r="A6" s="1842" t="s">
        <v>687</v>
      </c>
      <c r="B6" s="1841"/>
      <c r="C6" s="1841"/>
      <c r="D6" s="1841"/>
      <c r="E6" s="1841"/>
      <c r="F6" s="1841"/>
      <c r="G6" s="1841"/>
      <c r="H6" s="1841"/>
      <c r="I6" s="1841"/>
      <c r="J6" s="1841"/>
      <c r="K6" s="277"/>
    </row>
    <row r="7" spans="1:14" ht="36.75" customHeight="1">
      <c r="A7" s="1842" t="s">
        <v>688</v>
      </c>
      <c r="B7" s="1841"/>
      <c r="C7" s="1841"/>
      <c r="D7" s="1841"/>
      <c r="E7" s="1841"/>
      <c r="F7" s="1841"/>
      <c r="G7" s="1841"/>
      <c r="H7" s="1841"/>
      <c r="I7" s="1841"/>
      <c r="J7" s="1841"/>
      <c r="K7" s="277"/>
      <c r="L7" s="273" t="s">
        <v>689</v>
      </c>
      <c r="N7" s="274" t="s">
        <v>690</v>
      </c>
    </row>
    <row r="8" spans="1:14" ht="18.75" customHeight="1">
      <c r="A8" s="278" t="s">
        <v>691</v>
      </c>
      <c r="B8" s="279"/>
      <c r="C8" s="279"/>
      <c r="D8" s="279"/>
      <c r="E8" s="279"/>
      <c r="F8" s="279"/>
      <c r="G8" s="279"/>
      <c r="H8" s="279"/>
      <c r="I8" s="279"/>
      <c r="J8" s="280"/>
      <c r="K8" s="281"/>
      <c r="L8" s="282"/>
      <c r="M8" s="282"/>
      <c r="N8" s="283"/>
    </row>
    <row r="9" spans="1:26" s="293" customFormat="1" ht="135.75" thickBot="1">
      <c r="A9" s="284" t="s">
        <v>692</v>
      </c>
      <c r="B9" s="285" t="s">
        <v>693</v>
      </c>
      <c r="C9" s="286" t="s">
        <v>694</v>
      </c>
      <c r="D9" s="285" t="s">
        <v>695</v>
      </c>
      <c r="E9" s="285" t="s">
        <v>696</v>
      </c>
      <c r="F9" s="287" t="s">
        <v>697</v>
      </c>
      <c r="G9" s="287" t="s">
        <v>698</v>
      </c>
      <c r="H9" s="285" t="s">
        <v>699</v>
      </c>
      <c r="I9" s="285" t="s">
        <v>700</v>
      </c>
      <c r="J9" s="285" t="s">
        <v>701</v>
      </c>
      <c r="K9" s="288"/>
      <c r="L9" s="289" t="s">
        <v>702</v>
      </c>
      <c r="M9" s="290" t="s">
        <v>703</v>
      </c>
      <c r="N9" s="291"/>
      <c r="O9" s="292" t="s">
        <v>704</v>
      </c>
      <c r="P9" s="292" t="s">
        <v>705</v>
      </c>
      <c r="Q9" s="292" t="s">
        <v>706</v>
      </c>
      <c r="R9" s="292" t="s">
        <v>707</v>
      </c>
      <c r="S9" s="292" t="s">
        <v>708</v>
      </c>
      <c r="T9" s="292" t="s">
        <v>709</v>
      </c>
      <c r="U9" s="292" t="s">
        <v>710</v>
      </c>
      <c r="V9" s="292" t="s">
        <v>711</v>
      </c>
      <c r="W9" s="292" t="s">
        <v>712</v>
      </c>
      <c r="X9" s="292" t="s">
        <v>713</v>
      </c>
      <c r="Y9" s="292" t="s">
        <v>714</v>
      </c>
      <c r="Z9" s="292" t="s">
        <v>715</v>
      </c>
    </row>
    <row r="10" spans="1:14" ht="25.5" customHeight="1">
      <c r="A10" s="294" t="s">
        <v>716</v>
      </c>
      <c r="B10" s="295"/>
      <c r="C10" s="296"/>
      <c r="D10" s="295"/>
      <c r="E10" s="295"/>
      <c r="F10" s="297"/>
      <c r="G10" s="295"/>
      <c r="H10" s="295"/>
      <c r="I10" s="295"/>
      <c r="J10" s="298"/>
      <c r="K10" s="299"/>
      <c r="L10" s="300" t="str">
        <f>$A$10</f>
        <v>1. Rewards/Salaries (List names and titles of all positions involved in implementation)الرواتب (يجب ادراج الاسم والمسمى الوظيفي للأشخاص المنفذين للمشروع)</v>
      </c>
      <c r="M10" s="301"/>
      <c r="N10" s="302"/>
    </row>
    <row r="11" spans="1:14" ht="12.75" customHeight="1">
      <c r="A11" s="303" t="s">
        <v>717</v>
      </c>
      <c r="B11" s="304">
        <v>150</v>
      </c>
      <c r="C11" s="305" t="s">
        <v>718</v>
      </c>
      <c r="D11" s="304">
        <v>1</v>
      </c>
      <c r="E11" s="306">
        <f>SUM(B11*D11)</f>
        <v>150</v>
      </c>
      <c r="F11" s="307" t="s">
        <v>719</v>
      </c>
      <c r="G11" s="308">
        <v>12</v>
      </c>
      <c r="H11" s="306">
        <f>SUM(E11*G11)</f>
        <v>1800</v>
      </c>
      <c r="I11" s="309">
        <f>H11*0.8</f>
        <v>1440</v>
      </c>
      <c r="J11" s="310">
        <f aca="true" t="shared" si="0" ref="J11:J16">H11-I11</f>
        <v>360</v>
      </c>
      <c r="K11" s="311"/>
      <c r="L11" s="312" t="str">
        <f>A11</f>
        <v>a. Project Focal Point: Eng. Omar Gharaibeh</v>
      </c>
      <c r="M11" s="301"/>
      <c r="N11" s="302" t="s">
        <v>720</v>
      </c>
    </row>
    <row r="12" spans="1:14" ht="12.75" customHeight="1">
      <c r="A12" s="303" t="s">
        <v>721</v>
      </c>
      <c r="B12" s="304">
        <v>150</v>
      </c>
      <c r="C12" s="305" t="s">
        <v>718</v>
      </c>
      <c r="D12" s="304">
        <v>1</v>
      </c>
      <c r="E12" s="306">
        <f>SUM(B12*D12)</f>
        <v>150</v>
      </c>
      <c r="F12" s="307" t="s">
        <v>719</v>
      </c>
      <c r="G12" s="308">
        <v>12</v>
      </c>
      <c r="H12" s="306">
        <f>SUM(E12*G12)</f>
        <v>1800</v>
      </c>
      <c r="I12" s="309">
        <f>H12*0.8</f>
        <v>1440</v>
      </c>
      <c r="J12" s="310">
        <f t="shared" si="0"/>
        <v>360</v>
      </c>
      <c r="K12" s="311"/>
      <c r="L12" s="312" t="str">
        <f>A12</f>
        <v>b. Financial officer: Mr. Munther Naber</v>
      </c>
      <c r="M12" s="301"/>
      <c r="N12" s="302" t="s">
        <v>720</v>
      </c>
    </row>
    <row r="13" spans="1:14" ht="12.75" customHeight="1">
      <c r="A13" s="313" t="s">
        <v>722</v>
      </c>
      <c r="B13" s="309">
        <v>0</v>
      </c>
      <c r="C13" s="314" t="s">
        <v>718</v>
      </c>
      <c r="D13" s="309">
        <v>1</v>
      </c>
      <c r="E13" s="306">
        <f>SUM(B13*D13)</f>
        <v>0</v>
      </c>
      <c r="F13" s="307" t="s">
        <v>719</v>
      </c>
      <c r="G13" s="308">
        <v>12</v>
      </c>
      <c r="H13" s="306">
        <f>SUM(E13*G13)</f>
        <v>0</v>
      </c>
      <c r="I13" s="309">
        <f>H13*0.8</f>
        <v>0</v>
      </c>
      <c r="J13" s="310">
        <f t="shared" si="0"/>
        <v>0</v>
      </c>
      <c r="K13" s="311"/>
      <c r="L13" s="312"/>
      <c r="M13" s="301"/>
      <c r="N13" s="302"/>
    </row>
    <row r="14" spans="1:14" ht="12.75" customHeight="1">
      <c r="A14" s="313" t="s">
        <v>723</v>
      </c>
      <c r="B14" s="309">
        <v>0</v>
      </c>
      <c r="C14" s="314" t="s">
        <v>718</v>
      </c>
      <c r="D14" s="309">
        <v>0.3</v>
      </c>
      <c r="E14" s="306">
        <f>SUM(B14*D14)</f>
        <v>0</v>
      </c>
      <c r="F14" s="307" t="s">
        <v>719</v>
      </c>
      <c r="G14" s="308">
        <v>12</v>
      </c>
      <c r="H14" s="306">
        <f>SUM(E14*G14)</f>
        <v>0</v>
      </c>
      <c r="I14" s="309">
        <f>H14*0.8</f>
        <v>0</v>
      </c>
      <c r="J14" s="310">
        <f t="shared" si="0"/>
        <v>0</v>
      </c>
      <c r="K14" s="311"/>
      <c r="L14" s="312"/>
      <c r="M14" s="301"/>
      <c r="N14" s="302"/>
    </row>
    <row r="15" spans="1:14" ht="12.75" customHeight="1" thickBot="1">
      <c r="A15" s="313" t="s">
        <v>724</v>
      </c>
      <c r="B15" s="315">
        <v>0</v>
      </c>
      <c r="C15" s="314" t="s">
        <v>718</v>
      </c>
      <c r="D15" s="309">
        <v>8</v>
      </c>
      <c r="E15" s="306">
        <f>SUM(B15*D15)</f>
        <v>0</v>
      </c>
      <c r="F15" s="307" t="s">
        <v>719</v>
      </c>
      <c r="G15" s="308">
        <v>12</v>
      </c>
      <c r="H15" s="306">
        <f>SUM(E15*G15)</f>
        <v>0</v>
      </c>
      <c r="I15" s="309">
        <f>H15*0.8</f>
        <v>0</v>
      </c>
      <c r="J15" s="310">
        <f t="shared" si="0"/>
        <v>0</v>
      </c>
      <c r="K15" s="311"/>
      <c r="L15" s="312"/>
      <c r="M15" s="301"/>
      <c r="N15" s="302"/>
    </row>
    <row r="16" spans="1:14" ht="12.75" customHeight="1" thickBot="1">
      <c r="A16" s="316" t="s">
        <v>725</v>
      </c>
      <c r="B16" s="317"/>
      <c r="C16" s="318"/>
      <c r="D16" s="317"/>
      <c r="E16" s="317"/>
      <c r="F16" s="319"/>
      <c r="G16" s="320"/>
      <c r="H16" s="317">
        <f>SUM(H11:H15)</f>
        <v>3600</v>
      </c>
      <c r="I16" s="317">
        <f>SUM(I11:I15)</f>
        <v>2880</v>
      </c>
      <c r="J16" s="317">
        <f t="shared" si="0"/>
        <v>720</v>
      </c>
      <c r="K16" s="311"/>
      <c r="L16" s="321"/>
      <c r="M16" s="301"/>
      <c r="N16" s="302"/>
    </row>
    <row r="17" spans="1:14" ht="12.75" customHeight="1" thickBot="1">
      <c r="A17" s="322" t="s">
        <v>726</v>
      </c>
      <c r="B17" s="323"/>
      <c r="C17" s="324"/>
      <c r="D17" s="323"/>
      <c r="E17" s="323"/>
      <c r="F17" s="325"/>
      <c r="G17" s="326"/>
      <c r="H17" s="323"/>
      <c r="I17" s="323"/>
      <c r="J17" s="323"/>
      <c r="K17" s="311"/>
      <c r="L17" s="321" t="str">
        <f>A17</f>
        <v>Fringe مزايا الموظفين</v>
      </c>
      <c r="M17" s="301"/>
      <c r="N17" s="302"/>
    </row>
    <row r="18" spans="1:14" ht="12.75" customHeight="1">
      <c r="A18" s="303" t="s">
        <v>727</v>
      </c>
      <c r="B18" s="327">
        <f>J13</f>
        <v>0</v>
      </c>
      <c r="C18" s="305" t="s">
        <v>728</v>
      </c>
      <c r="D18" s="328">
        <v>0.1375</v>
      </c>
      <c r="E18" s="306">
        <f>SUM(B18*D18)</f>
        <v>0</v>
      </c>
      <c r="F18" s="329"/>
      <c r="G18" s="329">
        <v>1</v>
      </c>
      <c r="H18" s="306">
        <f>SUM(E18*G18)</f>
        <v>0</v>
      </c>
      <c r="I18" s="309">
        <v>0</v>
      </c>
      <c r="J18" s="330">
        <f>H18-I18</f>
        <v>0</v>
      </c>
      <c r="K18" s="311"/>
      <c r="L18" s="312" t="str">
        <f>A18</f>
        <v>a. Social Security/الضمان الاجتماعي</v>
      </c>
      <c r="M18" s="301"/>
      <c r="N18" s="302" t="s">
        <v>729</v>
      </c>
    </row>
    <row r="19" spans="1:14" ht="12.75" customHeight="1">
      <c r="A19" s="331" t="s">
        <v>730</v>
      </c>
      <c r="B19" s="309"/>
      <c r="C19" s="314" t="s">
        <v>731</v>
      </c>
      <c r="D19" s="309"/>
      <c r="E19" s="306">
        <f>SUM(B19*D19)</f>
        <v>0</v>
      </c>
      <c r="F19" s="332" t="s">
        <v>718</v>
      </c>
      <c r="G19" s="308"/>
      <c r="H19" s="306">
        <f>SUM(E19*G19)</f>
        <v>0</v>
      </c>
      <c r="I19" s="309">
        <v>0</v>
      </c>
      <c r="J19" s="330">
        <f>H19-I19</f>
        <v>0</v>
      </c>
      <c r="K19" s="311"/>
      <c r="L19" s="312" t="str">
        <f>A19</f>
        <v>b. Health Insurance/التأمين الصحي</v>
      </c>
      <c r="M19" s="301"/>
      <c r="N19" s="302" t="s">
        <v>732</v>
      </c>
    </row>
    <row r="20" spans="1:14" ht="12.75" customHeight="1" thickBot="1">
      <c r="A20" s="331" t="s">
        <v>733</v>
      </c>
      <c r="B20" s="309"/>
      <c r="C20" s="314"/>
      <c r="D20" s="309"/>
      <c r="E20" s="306">
        <f>SUM(B20*D20)</f>
        <v>0</v>
      </c>
      <c r="F20" s="307"/>
      <c r="G20" s="308"/>
      <c r="H20" s="306">
        <f>SUM(E20*G20)</f>
        <v>0</v>
      </c>
      <c r="I20" s="309">
        <v>0</v>
      </c>
      <c r="J20" s="330">
        <f>H20-I20</f>
        <v>0</v>
      </c>
      <c r="K20" s="311"/>
      <c r="L20" s="312" t="str">
        <f>A20</f>
        <v xml:space="preserve">c.  </v>
      </c>
      <c r="M20" s="301"/>
      <c r="N20" s="302" t="s">
        <v>734</v>
      </c>
    </row>
    <row r="21" spans="1:14" ht="12.75" customHeight="1" thickBot="1">
      <c r="A21" s="316" t="s">
        <v>735</v>
      </c>
      <c r="B21" s="317"/>
      <c r="C21" s="318"/>
      <c r="D21" s="317"/>
      <c r="E21" s="317"/>
      <c r="F21" s="319"/>
      <c r="G21" s="320"/>
      <c r="H21" s="317">
        <f>SUM(H18:H20)</f>
        <v>0</v>
      </c>
      <c r="I21" s="317">
        <f>SUM(I18:I20)</f>
        <v>0</v>
      </c>
      <c r="J21" s="317">
        <f>H21-I21</f>
        <v>0</v>
      </c>
      <c r="K21" s="311"/>
      <c r="L21" s="321" t="str">
        <f>A21</f>
        <v>Total Fringe</v>
      </c>
      <c r="M21" s="301"/>
      <c r="N21" s="302"/>
    </row>
    <row r="22" spans="1:14" s="342" customFormat="1" ht="12.75" customHeight="1" thickBot="1">
      <c r="A22" s="333" t="s">
        <v>736</v>
      </c>
      <c r="B22" s="334"/>
      <c r="C22" s="335"/>
      <c r="D22" s="334"/>
      <c r="E22" s="334"/>
      <c r="F22" s="336"/>
      <c r="G22" s="337"/>
      <c r="H22" s="334">
        <f>H16+H21</f>
        <v>3600</v>
      </c>
      <c r="I22" s="334">
        <f>I21+I16</f>
        <v>2880</v>
      </c>
      <c r="J22" s="334">
        <f>H22-I22</f>
        <v>720</v>
      </c>
      <c r="K22" s="338"/>
      <c r="L22" s="339"/>
      <c r="M22" s="340"/>
      <c r="N22" s="341"/>
    </row>
    <row r="23" spans="1:23" s="348" customFormat="1" ht="12.75" customHeight="1" thickBot="1">
      <c r="A23" s="343"/>
      <c r="B23" s="343"/>
      <c r="C23" s="344"/>
      <c r="D23" s="343"/>
      <c r="E23" s="343"/>
      <c r="F23" s="345"/>
      <c r="G23" s="343"/>
      <c r="H23" s="343"/>
      <c r="I23" s="343"/>
      <c r="J23" s="343"/>
      <c r="K23" s="346"/>
      <c r="L23" s="273"/>
      <c r="M23" s="347"/>
      <c r="N23" s="302"/>
      <c r="O23" s="273"/>
      <c r="P23" s="273"/>
      <c r="Q23" s="273"/>
      <c r="R23" s="273"/>
      <c r="S23" s="273"/>
      <c r="T23" s="273"/>
      <c r="U23" s="273"/>
      <c r="V23" s="273"/>
      <c r="W23" s="273"/>
    </row>
    <row r="24" spans="1:14" ht="12.75" customHeight="1">
      <c r="A24" s="294" t="s">
        <v>737</v>
      </c>
      <c r="B24" s="295"/>
      <c r="C24" s="296"/>
      <c r="D24" s="295"/>
      <c r="E24" s="295"/>
      <c r="F24" s="297"/>
      <c r="G24" s="295"/>
      <c r="H24" s="295"/>
      <c r="I24" s="295"/>
      <c r="J24" s="298">
        <f aca="true" t="shared" si="1" ref="J24:J31">H24-I24</f>
        <v>0</v>
      </c>
      <c r="K24" s="299"/>
      <c r="L24" s="349" t="str">
        <f>$A$24</f>
        <v xml:space="preserve">2. Other Direct Costs المصاريف المباشرة الأخرى </v>
      </c>
      <c r="M24" s="301"/>
      <c r="N24" s="302"/>
    </row>
    <row r="25" spans="1:14" ht="12.75" customHeight="1">
      <c r="A25" s="313" t="s">
        <v>738</v>
      </c>
      <c r="B25" s="309">
        <v>250</v>
      </c>
      <c r="C25" s="350" t="s">
        <v>718</v>
      </c>
      <c r="D25" s="309">
        <v>1</v>
      </c>
      <c r="E25" s="306">
        <f aca="true" t="shared" si="2" ref="E25:E30">SUM(B25*D25)</f>
        <v>250</v>
      </c>
      <c r="F25" s="307" t="s">
        <v>719</v>
      </c>
      <c r="G25" s="308">
        <v>12</v>
      </c>
      <c r="H25" s="306">
        <f aca="true" t="shared" si="3" ref="H25:H30">SUM(E25*G25)</f>
        <v>3000</v>
      </c>
      <c r="I25" s="309">
        <v>0</v>
      </c>
      <c r="J25" s="351">
        <f t="shared" si="1"/>
        <v>3000</v>
      </c>
      <c r="K25" s="311"/>
      <c r="L25" s="273" t="str">
        <f>A25</f>
        <v>a. Office Rent/الإيجار</v>
      </c>
      <c r="M25" s="301"/>
      <c r="N25" s="302"/>
    </row>
    <row r="26" spans="1:14" ht="12.75" customHeight="1">
      <c r="A26" s="352" t="s">
        <v>739</v>
      </c>
      <c r="B26" s="309">
        <v>30</v>
      </c>
      <c r="C26" s="353" t="s">
        <v>718</v>
      </c>
      <c r="D26" s="309">
        <v>1</v>
      </c>
      <c r="E26" s="306">
        <f t="shared" si="2"/>
        <v>30</v>
      </c>
      <c r="F26" s="307" t="s">
        <v>719</v>
      </c>
      <c r="G26" s="308">
        <v>12</v>
      </c>
      <c r="H26" s="306">
        <f t="shared" si="3"/>
        <v>360</v>
      </c>
      <c r="I26" s="309">
        <v>0</v>
      </c>
      <c r="J26" s="351">
        <f t="shared" si="1"/>
        <v>360</v>
      </c>
      <c r="K26" s="311"/>
      <c r="L26" s="273" t="str">
        <f>A26</f>
        <v>b. Office Utilities/ خدمات المكتب</v>
      </c>
      <c r="M26" s="301"/>
      <c r="N26" s="302" t="s">
        <v>740</v>
      </c>
    </row>
    <row r="27" spans="1:14" ht="12.75" customHeight="1">
      <c r="A27" s="352" t="s">
        <v>741</v>
      </c>
      <c r="B27" s="309">
        <v>30</v>
      </c>
      <c r="C27" s="353" t="s">
        <v>718</v>
      </c>
      <c r="D27" s="309">
        <v>1</v>
      </c>
      <c r="E27" s="306">
        <f t="shared" si="2"/>
        <v>30</v>
      </c>
      <c r="F27" s="307" t="s">
        <v>719</v>
      </c>
      <c r="G27" s="308">
        <v>12</v>
      </c>
      <c r="H27" s="306">
        <f t="shared" si="3"/>
        <v>360</v>
      </c>
      <c r="I27" s="309">
        <v>0</v>
      </c>
      <c r="J27" s="351">
        <f t="shared" si="1"/>
        <v>360</v>
      </c>
      <c r="K27" s="311"/>
      <c r="L27" s="273" t="str">
        <f>A27</f>
        <v>c. Communications/اتصالات</v>
      </c>
      <c r="M27" s="301"/>
      <c r="N27" s="302"/>
    </row>
    <row r="28" spans="1:14" s="348" customFormat="1" ht="25.5">
      <c r="A28" s="313" t="s">
        <v>742</v>
      </c>
      <c r="B28" s="354">
        <v>30</v>
      </c>
      <c r="C28" s="353" t="s">
        <v>718</v>
      </c>
      <c r="D28" s="354">
        <v>1</v>
      </c>
      <c r="E28" s="306">
        <f t="shared" si="2"/>
        <v>30</v>
      </c>
      <c r="F28" s="307" t="s">
        <v>719</v>
      </c>
      <c r="G28" s="308">
        <v>12</v>
      </c>
      <c r="H28" s="306">
        <f t="shared" si="3"/>
        <v>360</v>
      </c>
      <c r="I28" s="309">
        <v>0</v>
      </c>
      <c r="J28" s="351">
        <f t="shared" si="1"/>
        <v>360</v>
      </c>
      <c r="K28" s="311"/>
      <c r="L28" s="273" t="str">
        <f>A28</f>
        <v>d. Office Stationary and Supplies/قرطاسية ومستلزمات المكتب</v>
      </c>
      <c r="M28" s="355"/>
      <c r="N28" s="356"/>
    </row>
    <row r="29" spans="1:14" ht="12.75" customHeight="1">
      <c r="A29" s="357" t="s">
        <v>743</v>
      </c>
      <c r="B29" s="354">
        <v>70</v>
      </c>
      <c r="C29" s="353" t="s">
        <v>744</v>
      </c>
      <c r="D29" s="358">
        <v>1</v>
      </c>
      <c r="E29" s="306">
        <f t="shared" si="2"/>
        <v>70</v>
      </c>
      <c r="F29" s="307" t="s">
        <v>745</v>
      </c>
      <c r="G29" s="308">
        <v>48</v>
      </c>
      <c r="H29" s="306">
        <f t="shared" si="3"/>
        <v>3360</v>
      </c>
      <c r="I29" s="315">
        <v>0</v>
      </c>
      <c r="J29" s="351">
        <f>H29-I29</f>
        <v>3360</v>
      </c>
      <c r="K29" s="311"/>
      <c r="M29" s="301"/>
      <c r="N29" s="302"/>
    </row>
    <row r="30" spans="1:14" ht="12.75" customHeight="1" thickBot="1">
      <c r="A30" s="357" t="s">
        <v>746</v>
      </c>
      <c r="B30" s="359">
        <v>150</v>
      </c>
      <c r="C30" s="353" t="s">
        <v>744</v>
      </c>
      <c r="D30" s="358">
        <v>1</v>
      </c>
      <c r="E30" s="306">
        <f t="shared" si="2"/>
        <v>150</v>
      </c>
      <c r="F30" s="307" t="s">
        <v>745</v>
      </c>
      <c r="G30" s="308">
        <v>48</v>
      </c>
      <c r="H30" s="306">
        <f t="shared" si="3"/>
        <v>7200</v>
      </c>
      <c r="I30" s="315">
        <v>0</v>
      </c>
      <c r="J30" s="351">
        <f>H30-I30</f>
        <v>7200</v>
      </c>
      <c r="K30" s="311"/>
      <c r="M30" s="301"/>
      <c r="N30" s="302"/>
    </row>
    <row r="31" spans="1:14" s="342" customFormat="1" ht="12.75" customHeight="1" thickBot="1">
      <c r="A31" s="360" t="s">
        <v>747</v>
      </c>
      <c r="B31" s="361"/>
      <c r="C31" s="361"/>
      <c r="D31" s="361"/>
      <c r="E31" s="361"/>
      <c r="F31" s="361"/>
      <c r="G31" s="361"/>
      <c r="H31" s="361">
        <f>SUM(H25:H30)</f>
        <v>14640</v>
      </c>
      <c r="I31" s="361">
        <f>SUM(I25:I28)</f>
        <v>0</v>
      </c>
      <c r="J31" s="361">
        <f t="shared" si="1"/>
        <v>14640</v>
      </c>
      <c r="K31" s="338"/>
      <c r="L31" s="339"/>
      <c r="M31" s="340"/>
      <c r="N31" s="341"/>
    </row>
    <row r="32" spans="1:14" ht="12.75" customHeight="1" thickBot="1">
      <c r="A32" s="343"/>
      <c r="B32" s="343"/>
      <c r="C32" s="344"/>
      <c r="D32" s="343"/>
      <c r="E32" s="343"/>
      <c r="F32" s="345"/>
      <c r="G32" s="343"/>
      <c r="H32" s="343"/>
      <c r="I32" s="343"/>
      <c r="J32" s="343"/>
      <c r="K32" s="346"/>
      <c r="M32" s="301"/>
      <c r="N32" s="302"/>
    </row>
    <row r="33" spans="1:14" ht="12.75" customHeight="1">
      <c r="A33" s="294" t="s">
        <v>748</v>
      </c>
      <c r="B33" s="295"/>
      <c r="C33" s="296"/>
      <c r="D33" s="295"/>
      <c r="E33" s="295"/>
      <c r="F33" s="297"/>
      <c r="G33" s="295"/>
      <c r="H33" s="295"/>
      <c r="I33" s="295"/>
      <c r="J33" s="298">
        <f aca="true" t="shared" si="4" ref="J33:J40">H33-I33</f>
        <v>0</v>
      </c>
      <c r="K33" s="299"/>
      <c r="L33" s="349" t="str">
        <f>$A$33</f>
        <v>3.  Furniture and Equipment's المعدات والأثاث</v>
      </c>
      <c r="M33" s="301"/>
      <c r="N33" s="302"/>
    </row>
    <row r="34" spans="1:14" ht="12.75" customHeight="1">
      <c r="A34" s="313" t="s">
        <v>749</v>
      </c>
      <c r="B34" s="309">
        <v>2000</v>
      </c>
      <c r="C34" s="362" t="s">
        <v>750</v>
      </c>
      <c r="D34" s="309">
        <v>1</v>
      </c>
      <c r="E34" s="306">
        <f aca="true" t="shared" si="5" ref="E34:E40">SUM(B34*D34)</f>
        <v>2000</v>
      </c>
      <c r="F34" s="307" t="s">
        <v>745</v>
      </c>
      <c r="G34" s="308">
        <v>1</v>
      </c>
      <c r="H34" s="306">
        <f aca="true" t="shared" si="6" ref="H34:H40">SUM(E34*G34)</f>
        <v>2000</v>
      </c>
      <c r="I34" s="309">
        <v>0</v>
      </c>
      <c r="J34" s="351">
        <f t="shared" si="4"/>
        <v>2000</v>
      </c>
      <c r="K34" s="311"/>
      <c r="L34" s="273" t="str">
        <f>A34</f>
        <v>a. Furniture (all staff: Manager office furniture, Desks, chairs, cabienit, guset chairs, etc)</v>
      </c>
      <c r="M34" s="301"/>
      <c r="N34" s="302"/>
    </row>
    <row r="35" spans="1:14" ht="12.75" customHeight="1">
      <c r="A35" s="352" t="s">
        <v>751</v>
      </c>
      <c r="B35" s="309">
        <v>600</v>
      </c>
      <c r="C35" s="314" t="s">
        <v>752</v>
      </c>
      <c r="D35" s="309">
        <v>2</v>
      </c>
      <c r="E35" s="306">
        <f t="shared" si="5"/>
        <v>1200</v>
      </c>
      <c r="F35" s="307" t="s">
        <v>745</v>
      </c>
      <c r="G35" s="308">
        <v>1</v>
      </c>
      <c r="H35" s="306">
        <f t="shared" si="6"/>
        <v>1200</v>
      </c>
      <c r="I35" s="309">
        <v>0</v>
      </c>
      <c r="J35" s="351">
        <f t="shared" si="4"/>
        <v>1200</v>
      </c>
      <c r="K35" s="311"/>
      <c r="L35" s="273" t="str">
        <f>A35</f>
        <v>b.  Laptop</v>
      </c>
      <c r="M35" s="301"/>
      <c r="N35" s="302" t="s">
        <v>753</v>
      </c>
    </row>
    <row r="36" spans="1:14" ht="12.75" customHeight="1">
      <c r="A36" s="352" t="s">
        <v>754</v>
      </c>
      <c r="B36" s="309">
        <v>600</v>
      </c>
      <c r="C36" s="314" t="s">
        <v>752</v>
      </c>
      <c r="D36" s="309">
        <v>2</v>
      </c>
      <c r="E36" s="306">
        <f t="shared" si="5"/>
        <v>1200</v>
      </c>
      <c r="F36" s="307" t="s">
        <v>745</v>
      </c>
      <c r="G36" s="308">
        <v>1</v>
      </c>
      <c r="H36" s="306">
        <f t="shared" si="6"/>
        <v>1200</v>
      </c>
      <c r="I36" s="309">
        <v>0</v>
      </c>
      <c r="J36" s="351">
        <f t="shared" si="4"/>
        <v>1200</v>
      </c>
      <c r="K36" s="311"/>
      <c r="L36" s="273" t="str">
        <f>A36</f>
        <v>c.  PC Desktop</v>
      </c>
      <c r="M36" s="301"/>
      <c r="N36" s="302"/>
    </row>
    <row r="37" spans="1:14" ht="12.75" customHeight="1">
      <c r="A37" s="352" t="s">
        <v>755</v>
      </c>
      <c r="B37" s="309">
        <v>2500</v>
      </c>
      <c r="C37" s="314" t="s">
        <v>752</v>
      </c>
      <c r="D37" s="309">
        <v>1</v>
      </c>
      <c r="E37" s="306">
        <f t="shared" si="5"/>
        <v>2500</v>
      </c>
      <c r="F37" s="307" t="s">
        <v>745</v>
      </c>
      <c r="G37" s="308">
        <v>1</v>
      </c>
      <c r="H37" s="306">
        <f t="shared" si="6"/>
        <v>2500</v>
      </c>
      <c r="I37" s="315">
        <v>0</v>
      </c>
      <c r="J37" s="351">
        <f t="shared" si="4"/>
        <v>2500</v>
      </c>
      <c r="K37" s="311"/>
      <c r="M37" s="301"/>
      <c r="N37" s="302"/>
    </row>
    <row r="38" spans="1:14" ht="12.75" customHeight="1">
      <c r="A38" s="352" t="s">
        <v>756</v>
      </c>
      <c r="B38" s="309">
        <v>40</v>
      </c>
      <c r="C38" s="314" t="s">
        <v>752</v>
      </c>
      <c r="D38" s="309">
        <v>1</v>
      </c>
      <c r="E38" s="306">
        <f t="shared" si="5"/>
        <v>40</v>
      </c>
      <c r="F38" s="307" t="s">
        <v>745</v>
      </c>
      <c r="G38" s="308">
        <v>1</v>
      </c>
      <c r="H38" s="306">
        <f t="shared" si="6"/>
        <v>40</v>
      </c>
      <c r="I38" s="315">
        <v>0</v>
      </c>
      <c r="J38" s="351">
        <f t="shared" si="4"/>
        <v>40</v>
      </c>
      <c r="K38" s="311"/>
      <c r="M38" s="301"/>
      <c r="N38" s="302"/>
    </row>
    <row r="39" spans="1:14" ht="12.75" customHeight="1">
      <c r="A39" s="352" t="s">
        <v>757</v>
      </c>
      <c r="B39" s="309">
        <v>500</v>
      </c>
      <c r="C39" s="314" t="s">
        <v>752</v>
      </c>
      <c r="D39" s="309">
        <v>1</v>
      </c>
      <c r="E39" s="306">
        <f t="shared" si="5"/>
        <v>500</v>
      </c>
      <c r="F39" s="307" t="s">
        <v>745</v>
      </c>
      <c r="G39" s="308">
        <v>1</v>
      </c>
      <c r="H39" s="306">
        <f t="shared" si="6"/>
        <v>500</v>
      </c>
      <c r="I39" s="315">
        <v>0</v>
      </c>
      <c r="J39" s="351">
        <f t="shared" si="4"/>
        <v>500</v>
      </c>
      <c r="K39" s="311"/>
      <c r="M39" s="301"/>
      <c r="N39" s="302"/>
    </row>
    <row r="40" spans="1:14" ht="12.75" customHeight="1" thickBot="1">
      <c r="A40" s="352" t="s">
        <v>758</v>
      </c>
      <c r="B40" s="309">
        <v>200</v>
      </c>
      <c r="C40" s="314" t="s">
        <v>752</v>
      </c>
      <c r="D40" s="309">
        <v>1</v>
      </c>
      <c r="E40" s="306">
        <f t="shared" si="5"/>
        <v>200</v>
      </c>
      <c r="F40" s="307" t="s">
        <v>745</v>
      </c>
      <c r="G40" s="308">
        <v>1</v>
      </c>
      <c r="H40" s="306">
        <f t="shared" si="6"/>
        <v>200</v>
      </c>
      <c r="I40" s="315">
        <v>0</v>
      </c>
      <c r="J40" s="351">
        <f t="shared" si="4"/>
        <v>200</v>
      </c>
      <c r="K40" s="311"/>
      <c r="M40" s="301"/>
      <c r="N40" s="302"/>
    </row>
    <row r="41" spans="1:14" s="372" customFormat="1" ht="12.75" customHeight="1" thickBot="1">
      <c r="A41" s="363" t="s">
        <v>759</v>
      </c>
      <c r="B41" s="364"/>
      <c r="C41" s="365"/>
      <c r="D41" s="364"/>
      <c r="E41" s="364"/>
      <c r="F41" s="366"/>
      <c r="G41" s="367"/>
      <c r="H41" s="364">
        <f>SUM(H34:H40)</f>
        <v>7640</v>
      </c>
      <c r="I41" s="364">
        <f>SUM(I34:I40)</f>
        <v>0</v>
      </c>
      <c r="J41" s="364">
        <f>H41-I41</f>
        <v>7640</v>
      </c>
      <c r="K41" s="368"/>
      <c r="L41" s="369"/>
      <c r="M41" s="370"/>
      <c r="N41" s="371"/>
    </row>
    <row r="42" spans="1:26" ht="12.75" customHeight="1">
      <c r="A42" s="294" t="s">
        <v>760</v>
      </c>
      <c r="B42" s="295"/>
      <c r="C42" s="296"/>
      <c r="D42" s="295"/>
      <c r="E42" s="295"/>
      <c r="F42" s="297"/>
      <c r="G42" s="295"/>
      <c r="H42" s="295"/>
      <c r="I42" s="295"/>
      <c r="J42" s="298"/>
      <c r="K42" s="299"/>
      <c r="L42" s="349" t="str">
        <f>$A$36</f>
        <v>c.  PC Desktop</v>
      </c>
      <c r="M42" s="301"/>
      <c r="N42" s="373"/>
      <c r="O42" s="374"/>
      <c r="P42" s="374"/>
      <c r="Q42" s="374"/>
      <c r="R42" s="374"/>
      <c r="S42" s="374"/>
      <c r="T42" s="374"/>
      <c r="U42" s="374"/>
      <c r="V42" s="374"/>
      <c r="W42" s="374"/>
      <c r="X42" s="374"/>
      <c r="Y42" s="374"/>
      <c r="Z42" s="374"/>
    </row>
    <row r="43" spans="1:14" s="385" customFormat="1" ht="18.75" customHeight="1">
      <c r="A43" s="375" t="s">
        <v>761</v>
      </c>
      <c r="B43" s="376"/>
      <c r="C43" s="377"/>
      <c r="D43" s="376"/>
      <c r="E43" s="376"/>
      <c r="F43" s="378"/>
      <c r="G43" s="379"/>
      <c r="H43" s="376"/>
      <c r="I43" s="376"/>
      <c r="J43" s="380"/>
      <c r="K43" s="381"/>
      <c r="L43" s="382" t="str">
        <f>A43</f>
        <v>Activity #1.1.4: Expansion of the Project Area</v>
      </c>
      <c r="M43" s="383"/>
      <c r="N43" s="384"/>
    </row>
    <row r="44" spans="1:26" s="396" customFormat="1" ht="12.75" customHeight="1">
      <c r="A44" s="386" t="s">
        <v>762</v>
      </c>
      <c r="B44" s="387"/>
      <c r="C44" s="388"/>
      <c r="D44" s="387"/>
      <c r="E44" s="387"/>
      <c r="F44" s="389"/>
      <c r="G44" s="390"/>
      <c r="H44" s="387"/>
      <c r="I44" s="387"/>
      <c r="J44" s="391"/>
      <c r="K44" s="392"/>
      <c r="L44" s="393" t="str">
        <f>A44</f>
        <v>Task 1.1.4.1: Contract a contractor to do Land Surveying</v>
      </c>
      <c r="M44" s="394"/>
      <c r="N44" s="395"/>
      <c r="X44" s="397"/>
      <c r="Y44" s="397"/>
      <c r="Z44" s="397"/>
    </row>
    <row r="45" spans="1:25" ht="12.75" customHeight="1">
      <c r="A45" s="331" t="s">
        <v>763</v>
      </c>
      <c r="B45" s="309"/>
      <c r="C45" s="314"/>
      <c r="D45" s="309"/>
      <c r="E45" s="306"/>
      <c r="F45" s="307"/>
      <c r="G45" s="308"/>
      <c r="H45" s="306"/>
      <c r="I45" s="309"/>
      <c r="J45" s="330"/>
      <c r="K45" s="311"/>
      <c r="L45" s="398"/>
      <c r="M45" s="301"/>
      <c r="N45" s="302"/>
      <c r="X45" s="399"/>
      <c r="Y45" s="399"/>
    </row>
    <row r="46" spans="1:25" ht="12.75" customHeight="1">
      <c r="A46" s="331" t="s">
        <v>764</v>
      </c>
      <c r="B46" s="309"/>
      <c r="C46" s="314"/>
      <c r="D46" s="309"/>
      <c r="E46" s="306"/>
      <c r="F46" s="307"/>
      <c r="G46" s="308"/>
      <c r="H46" s="306"/>
      <c r="I46" s="309"/>
      <c r="J46" s="330"/>
      <c r="K46" s="311"/>
      <c r="L46" s="398"/>
      <c r="M46" s="301"/>
      <c r="X46" s="399"/>
      <c r="Y46" s="399"/>
    </row>
    <row r="47" spans="1:25" ht="12.75" customHeight="1">
      <c r="A47" s="400" t="s">
        <v>765</v>
      </c>
      <c r="B47" s="309"/>
      <c r="C47" s="314"/>
      <c r="D47" s="309"/>
      <c r="E47" s="306"/>
      <c r="F47" s="307"/>
      <c r="G47" s="308"/>
      <c r="H47" s="306"/>
      <c r="I47" s="309"/>
      <c r="J47" s="330"/>
      <c r="K47" s="311"/>
      <c r="L47" s="398"/>
      <c r="M47" s="301"/>
      <c r="X47" s="399"/>
      <c r="Y47" s="399"/>
    </row>
    <row r="48" spans="1:25" ht="12.75" customHeight="1">
      <c r="A48" s="401" t="s">
        <v>766</v>
      </c>
      <c r="B48" s="402">
        <v>25161.71</v>
      </c>
      <c r="C48" s="403" t="s">
        <v>750</v>
      </c>
      <c r="D48" s="402">
        <v>1</v>
      </c>
      <c r="E48" s="402">
        <f>D48*B48</f>
        <v>25161.71</v>
      </c>
      <c r="F48" s="404" t="s">
        <v>745</v>
      </c>
      <c r="G48" s="405">
        <v>1</v>
      </c>
      <c r="H48" s="402">
        <f>G48*E48</f>
        <v>25161.71</v>
      </c>
      <c r="I48" s="402">
        <v>0</v>
      </c>
      <c r="J48" s="402">
        <f>H48-I48</f>
        <v>25161.71</v>
      </c>
      <c r="K48" s="311"/>
      <c r="L48" s="398"/>
      <c r="M48" s="301"/>
      <c r="X48" s="399"/>
      <c r="Y48" s="399"/>
    </row>
    <row r="49" spans="1:25" ht="12.75" customHeight="1">
      <c r="A49" s="406" t="s">
        <v>767</v>
      </c>
      <c r="B49" s="309">
        <f>SUM(B45:B48)</f>
        <v>25161.71</v>
      </c>
      <c r="C49" s="314" t="s">
        <v>768</v>
      </c>
      <c r="D49" s="309">
        <v>1</v>
      </c>
      <c r="E49" s="306">
        <f>SUM(B49*D49)</f>
        <v>25161.71</v>
      </c>
      <c r="F49" s="307" t="s">
        <v>745</v>
      </c>
      <c r="G49" s="308">
        <v>1</v>
      </c>
      <c r="H49" s="309">
        <f>SUM(H45:H48)</f>
        <v>25161.71</v>
      </c>
      <c r="I49" s="309">
        <v>0</v>
      </c>
      <c r="J49" s="330">
        <f>H49-I49</f>
        <v>25161.71</v>
      </c>
      <c r="K49" s="311"/>
      <c r="L49" s="398"/>
      <c r="M49" s="301"/>
      <c r="X49" s="399"/>
      <c r="Y49" s="399"/>
    </row>
    <row r="50" spans="1:26" ht="12.75" customHeight="1">
      <c r="A50" s="386" t="s">
        <v>769</v>
      </c>
      <c r="B50" s="309"/>
      <c r="C50" s="314"/>
      <c r="D50" s="309"/>
      <c r="E50" s="306"/>
      <c r="F50" s="307"/>
      <c r="G50" s="308"/>
      <c r="H50" s="306"/>
      <c r="I50" s="309"/>
      <c r="J50" s="330"/>
      <c r="K50" s="311"/>
      <c r="L50" s="398"/>
      <c r="M50" s="301"/>
      <c r="Y50" s="399"/>
      <c r="Z50" s="399"/>
    </row>
    <row r="51" spans="1:25" ht="12.75" customHeight="1">
      <c r="A51" s="331" t="s">
        <v>763</v>
      </c>
      <c r="B51" s="309"/>
      <c r="C51" s="314"/>
      <c r="D51" s="309"/>
      <c r="E51" s="306"/>
      <c r="F51" s="307"/>
      <c r="G51" s="308"/>
      <c r="H51" s="306"/>
      <c r="I51" s="309"/>
      <c r="J51" s="330"/>
      <c r="K51" s="311"/>
      <c r="L51" s="398"/>
      <c r="M51" s="301"/>
      <c r="N51" s="302"/>
      <c r="X51" s="399"/>
      <c r="Y51" s="399"/>
    </row>
    <row r="52" spans="1:25" ht="12.75" customHeight="1">
      <c r="A52" s="331" t="s">
        <v>764</v>
      </c>
      <c r="B52" s="309"/>
      <c r="C52" s="314"/>
      <c r="D52" s="309"/>
      <c r="E52" s="306"/>
      <c r="F52" s="307"/>
      <c r="G52" s="308"/>
      <c r="H52" s="306"/>
      <c r="I52" s="309"/>
      <c r="J52" s="330"/>
      <c r="K52" s="311"/>
      <c r="L52" s="398"/>
      <c r="M52" s="301"/>
      <c r="X52" s="399"/>
      <c r="Y52" s="399"/>
    </row>
    <row r="53" spans="1:25" ht="12.75" customHeight="1">
      <c r="A53" s="400" t="s">
        <v>765</v>
      </c>
      <c r="B53" s="309"/>
      <c r="C53" s="314"/>
      <c r="D53" s="309"/>
      <c r="E53" s="306"/>
      <c r="F53" s="307"/>
      <c r="G53" s="308"/>
      <c r="H53" s="306"/>
      <c r="I53" s="309"/>
      <c r="J53" s="330"/>
      <c r="K53" s="311"/>
      <c r="L53" s="398"/>
      <c r="M53" s="301"/>
      <c r="X53" s="399"/>
      <c r="Y53" s="399"/>
    </row>
    <row r="54" spans="1:25" ht="12.75" customHeight="1">
      <c r="A54" s="401" t="s">
        <v>766</v>
      </c>
      <c r="B54" s="402">
        <v>61161.71</v>
      </c>
      <c r="C54" s="403" t="s">
        <v>750</v>
      </c>
      <c r="D54" s="402">
        <v>1</v>
      </c>
      <c r="E54" s="402">
        <f>D54*B54</f>
        <v>61161.71</v>
      </c>
      <c r="F54" s="404" t="s">
        <v>745</v>
      </c>
      <c r="G54" s="405">
        <v>1</v>
      </c>
      <c r="H54" s="402">
        <f>G54*E54</f>
        <v>61161.71</v>
      </c>
      <c r="I54" s="402">
        <v>0</v>
      </c>
      <c r="J54" s="402">
        <f>H54-I54</f>
        <v>61161.71</v>
      </c>
      <c r="K54" s="311"/>
      <c r="L54" s="398"/>
      <c r="M54" s="301"/>
      <c r="X54" s="399"/>
      <c r="Y54" s="399"/>
    </row>
    <row r="55" spans="1:26" s="410" customFormat="1" ht="12.75" customHeight="1">
      <c r="A55" s="406" t="s">
        <v>770</v>
      </c>
      <c r="B55" s="309">
        <f>SUM(B51:B54)</f>
        <v>61161.71</v>
      </c>
      <c r="C55" s="314" t="s">
        <v>768</v>
      </c>
      <c r="D55" s="309">
        <v>1</v>
      </c>
      <c r="E55" s="306">
        <f>SUM(B55*D55)</f>
        <v>61161.71</v>
      </c>
      <c r="F55" s="307" t="s">
        <v>745</v>
      </c>
      <c r="G55" s="308">
        <v>1</v>
      </c>
      <c r="H55" s="309">
        <f>SUM(H51:H54)</f>
        <v>61161.71</v>
      </c>
      <c r="I55" s="309">
        <v>0</v>
      </c>
      <c r="J55" s="330">
        <f>H55-I55</f>
        <v>61161.71</v>
      </c>
      <c r="K55" s="311"/>
      <c r="L55" s="407" t="str">
        <f>A55</f>
        <v>Task 1.1.4.2. sub-total</v>
      </c>
      <c r="M55" s="408"/>
      <c r="N55" s="409"/>
      <c r="O55" s="409"/>
      <c r="P55" s="409"/>
      <c r="Q55" s="409"/>
      <c r="R55" s="409"/>
      <c r="S55" s="409"/>
      <c r="T55" s="409"/>
      <c r="U55" s="409"/>
      <c r="V55" s="409"/>
      <c r="W55" s="409"/>
      <c r="X55" s="409"/>
      <c r="Y55" s="409"/>
      <c r="Z55" s="409"/>
    </row>
    <row r="56" spans="1:13" s="409" customFormat="1" ht="12.75" customHeight="1">
      <c r="A56" s="411" t="s">
        <v>771</v>
      </c>
      <c r="B56" s="412"/>
      <c r="C56" s="413"/>
      <c r="D56" s="412"/>
      <c r="E56" s="414"/>
      <c r="F56" s="415"/>
      <c r="G56" s="416"/>
      <c r="H56" s="417">
        <f>H49+H55</f>
        <v>86323.42</v>
      </c>
      <c r="I56" s="412"/>
      <c r="J56" s="418">
        <f>H56-I56</f>
        <v>86323.42</v>
      </c>
      <c r="K56" s="311"/>
      <c r="L56" s="407"/>
      <c r="M56" s="408"/>
    </row>
    <row r="57" spans="1:26" s="396" customFormat="1" ht="19.5" customHeight="1">
      <c r="A57" s="419" t="s">
        <v>772</v>
      </c>
      <c r="B57" s="387"/>
      <c r="C57" s="388"/>
      <c r="D57" s="387"/>
      <c r="E57" s="387"/>
      <c r="F57" s="389"/>
      <c r="G57" s="390"/>
      <c r="H57" s="387"/>
      <c r="I57" s="387"/>
      <c r="J57" s="391"/>
      <c r="K57" s="392"/>
      <c r="L57" s="393" t="str">
        <f>A57</f>
        <v>Activity 1.1.5:  Livestock Breeding</v>
      </c>
      <c r="M57" s="394"/>
      <c r="N57" s="395"/>
      <c r="O57" s="397"/>
      <c r="P57" s="397"/>
      <c r="Q57" s="397"/>
      <c r="R57" s="397"/>
      <c r="S57" s="397"/>
      <c r="T57" s="397"/>
      <c r="U57" s="397"/>
      <c r="V57" s="397"/>
      <c r="W57" s="397"/>
      <c r="X57" s="397"/>
      <c r="Y57" s="397"/>
      <c r="Z57" s="397"/>
    </row>
    <row r="58" spans="1:26" s="396" customFormat="1" ht="12.75" customHeight="1">
      <c r="A58" s="386" t="s">
        <v>773</v>
      </c>
      <c r="B58" s="387"/>
      <c r="C58" s="388"/>
      <c r="D58" s="387"/>
      <c r="E58" s="387"/>
      <c r="F58" s="389"/>
      <c r="G58" s="390"/>
      <c r="H58" s="387"/>
      <c r="I58" s="387"/>
      <c r="J58" s="391"/>
      <c r="K58" s="392"/>
      <c r="L58" s="393" t="str">
        <f>A58</f>
        <v>Task 1.1.5.1: Contract a contractor to do Infrastructure work</v>
      </c>
      <c r="M58" s="394"/>
      <c r="N58" s="395"/>
      <c r="X58" s="397"/>
      <c r="Y58" s="397"/>
      <c r="Z58" s="397"/>
    </row>
    <row r="59" spans="1:25" ht="12.75" customHeight="1">
      <c r="A59" s="331" t="s">
        <v>774</v>
      </c>
      <c r="B59" s="309"/>
      <c r="C59" s="314"/>
      <c r="D59" s="309"/>
      <c r="E59" s="306"/>
      <c r="F59" s="307"/>
      <c r="G59" s="308"/>
      <c r="H59" s="306"/>
      <c r="I59" s="309"/>
      <c r="J59" s="330"/>
      <c r="K59" s="311"/>
      <c r="L59" s="398"/>
      <c r="M59" s="301"/>
      <c r="N59" s="302"/>
      <c r="X59" s="399"/>
      <c r="Y59" s="399"/>
    </row>
    <row r="60" spans="1:25" ht="12.75" customHeight="1">
      <c r="A60" s="331" t="s">
        <v>764</v>
      </c>
      <c r="B60" s="309"/>
      <c r="C60" s="314"/>
      <c r="D60" s="309"/>
      <c r="E60" s="306"/>
      <c r="F60" s="307"/>
      <c r="G60" s="308"/>
      <c r="H60" s="306"/>
      <c r="I60" s="309"/>
      <c r="J60" s="330"/>
      <c r="K60" s="311"/>
      <c r="L60" s="398"/>
      <c r="M60" s="301"/>
      <c r="X60" s="399"/>
      <c r="Y60" s="399"/>
    </row>
    <row r="61" spans="1:25" ht="12.75" customHeight="1">
      <c r="A61" s="400" t="s">
        <v>765</v>
      </c>
      <c r="B61" s="309"/>
      <c r="C61" s="314"/>
      <c r="D61" s="309"/>
      <c r="E61" s="306"/>
      <c r="F61" s="307"/>
      <c r="G61" s="308"/>
      <c r="H61" s="306"/>
      <c r="I61" s="309"/>
      <c r="J61" s="330"/>
      <c r="K61" s="311"/>
      <c r="L61" s="398"/>
      <c r="M61" s="301"/>
      <c r="X61" s="399"/>
      <c r="Y61" s="399"/>
    </row>
    <row r="62" spans="1:25" ht="12.75" customHeight="1">
      <c r="A62" s="401" t="s">
        <v>766</v>
      </c>
      <c r="B62" s="402">
        <v>60161.71</v>
      </c>
      <c r="C62" s="403" t="s">
        <v>750</v>
      </c>
      <c r="D62" s="402">
        <v>1</v>
      </c>
      <c r="E62" s="402">
        <f>D62*B62</f>
        <v>60161.71</v>
      </c>
      <c r="F62" s="404" t="s">
        <v>745</v>
      </c>
      <c r="G62" s="405">
        <v>1</v>
      </c>
      <c r="H62" s="402">
        <f>G62*E62</f>
        <v>60161.71</v>
      </c>
      <c r="I62" s="402">
        <v>0</v>
      </c>
      <c r="J62" s="402">
        <f>H62-I62</f>
        <v>60161.71</v>
      </c>
      <c r="K62" s="311"/>
      <c r="L62" s="398"/>
      <c r="M62" s="301"/>
      <c r="X62" s="399"/>
      <c r="Y62" s="399"/>
    </row>
    <row r="63" spans="1:25" ht="12.75" customHeight="1">
      <c r="A63" s="331" t="s">
        <v>775</v>
      </c>
      <c r="B63" s="309">
        <v>250</v>
      </c>
      <c r="C63" s="314" t="s">
        <v>776</v>
      </c>
      <c r="D63" s="309">
        <v>1</v>
      </c>
      <c r="E63" s="306">
        <f>B63*D63</f>
        <v>250</v>
      </c>
      <c r="F63" s="307" t="s">
        <v>745</v>
      </c>
      <c r="G63" s="308">
        <v>1</v>
      </c>
      <c r="H63" s="309">
        <f>E63*G63</f>
        <v>250</v>
      </c>
      <c r="I63" s="309"/>
      <c r="J63" s="330"/>
      <c r="K63" s="311"/>
      <c r="L63" s="398"/>
      <c r="M63" s="301"/>
      <c r="X63" s="399"/>
      <c r="Y63" s="399"/>
    </row>
    <row r="64" spans="1:26" s="410" customFormat="1" ht="12.75" customHeight="1">
      <c r="A64" s="406" t="s">
        <v>777</v>
      </c>
      <c r="B64" s="309">
        <f>SUM(B59:B62)</f>
        <v>60161.71</v>
      </c>
      <c r="C64" s="314" t="s">
        <v>768</v>
      </c>
      <c r="D64" s="420">
        <v>1</v>
      </c>
      <c r="E64" s="306">
        <f>SUM(B64*D64)</f>
        <v>60161.71</v>
      </c>
      <c r="F64" s="307" t="s">
        <v>745</v>
      </c>
      <c r="G64" s="308">
        <v>1</v>
      </c>
      <c r="H64" s="421">
        <f>SUM(H59:H63)</f>
        <v>60411.71</v>
      </c>
      <c r="I64" s="309">
        <v>0</v>
      </c>
      <c r="J64" s="330">
        <f>H64-I64</f>
        <v>60411.71</v>
      </c>
      <c r="K64" s="311"/>
      <c r="L64" s="407" t="str">
        <f>A64</f>
        <v>Task 1.1.5.1. sub-total</v>
      </c>
      <c r="M64" s="408"/>
      <c r="N64" s="409"/>
      <c r="O64" s="409"/>
      <c r="P64" s="409"/>
      <c r="Q64" s="409"/>
      <c r="R64" s="409"/>
      <c r="S64" s="409"/>
      <c r="T64" s="409"/>
      <c r="U64" s="409"/>
      <c r="V64" s="409"/>
      <c r="W64" s="409"/>
      <c r="X64" s="409"/>
      <c r="Y64" s="409"/>
      <c r="Z64" s="409"/>
    </row>
    <row r="65" spans="1:26" ht="12.75" customHeight="1">
      <c r="A65" s="386" t="s">
        <v>778</v>
      </c>
      <c r="B65" s="309"/>
      <c r="C65" s="314"/>
      <c r="D65" s="420"/>
      <c r="E65" s="306"/>
      <c r="F65" s="307"/>
      <c r="G65" s="308"/>
      <c r="H65" s="306"/>
      <c r="I65" s="309"/>
      <c r="J65" s="330"/>
      <c r="K65" s="311"/>
      <c r="L65" s="422"/>
      <c r="M65" s="301"/>
      <c r="U65" s="399"/>
      <c r="V65" s="399"/>
      <c r="W65" s="399"/>
      <c r="X65" s="399"/>
      <c r="Y65" s="399"/>
      <c r="Z65" s="399"/>
    </row>
    <row r="66" spans="1:25" ht="12.75" customHeight="1">
      <c r="A66" s="331" t="s">
        <v>779</v>
      </c>
      <c r="B66" s="309"/>
      <c r="C66" s="314"/>
      <c r="D66" s="309"/>
      <c r="E66" s="306"/>
      <c r="F66" s="307"/>
      <c r="G66" s="308"/>
      <c r="H66" s="306"/>
      <c r="I66" s="309"/>
      <c r="J66" s="330"/>
      <c r="K66" s="311"/>
      <c r="L66" s="398"/>
      <c r="M66" s="301"/>
      <c r="N66" s="302"/>
      <c r="X66" s="399"/>
      <c r="Y66" s="399"/>
    </row>
    <row r="67" spans="1:25" ht="12.75" customHeight="1">
      <c r="A67" s="331" t="s">
        <v>764</v>
      </c>
      <c r="B67" s="309"/>
      <c r="C67" s="314"/>
      <c r="D67" s="309"/>
      <c r="E67" s="306"/>
      <c r="F67" s="307"/>
      <c r="G67" s="308"/>
      <c r="H67" s="306"/>
      <c r="I67" s="309"/>
      <c r="J67" s="330"/>
      <c r="K67" s="311"/>
      <c r="L67" s="398"/>
      <c r="M67" s="301"/>
      <c r="X67" s="399"/>
      <c r="Y67" s="399"/>
    </row>
    <row r="68" spans="1:25" ht="12.75" customHeight="1">
      <c r="A68" s="400" t="s">
        <v>780</v>
      </c>
      <c r="B68" s="309"/>
      <c r="C68" s="314"/>
      <c r="D68" s="309"/>
      <c r="E68" s="306"/>
      <c r="F68" s="307"/>
      <c r="G68" s="308"/>
      <c r="H68" s="306"/>
      <c r="I68" s="309"/>
      <c r="J68" s="330"/>
      <c r="K68" s="311"/>
      <c r="L68" s="398"/>
      <c r="M68" s="301"/>
      <c r="X68" s="399"/>
      <c r="Y68" s="399"/>
    </row>
    <row r="69" spans="1:25" ht="12.75" customHeight="1">
      <c r="A69" s="401" t="s">
        <v>766</v>
      </c>
      <c r="B69" s="402">
        <v>55161.71</v>
      </c>
      <c r="C69" s="403" t="s">
        <v>750</v>
      </c>
      <c r="D69" s="402">
        <v>1</v>
      </c>
      <c r="E69" s="402">
        <f>D69*B69</f>
        <v>55161.71</v>
      </c>
      <c r="F69" s="404" t="s">
        <v>745</v>
      </c>
      <c r="G69" s="405">
        <v>1</v>
      </c>
      <c r="H69" s="402">
        <f>G69*E69</f>
        <v>55161.71</v>
      </c>
      <c r="I69" s="402">
        <v>0</v>
      </c>
      <c r="J69" s="402">
        <f>H69-I69</f>
        <v>55161.71</v>
      </c>
      <c r="K69" s="311"/>
      <c r="L69" s="398"/>
      <c r="M69" s="301"/>
      <c r="X69" s="399"/>
      <c r="Y69" s="399"/>
    </row>
    <row r="70" spans="1:26" s="410" customFormat="1" ht="12.75" customHeight="1">
      <c r="A70" s="406" t="s">
        <v>781</v>
      </c>
      <c r="B70" s="309"/>
      <c r="C70" s="314"/>
      <c r="D70" s="420"/>
      <c r="E70" s="306"/>
      <c r="F70" s="307"/>
      <c r="G70" s="308"/>
      <c r="H70" s="421">
        <f>SUM(H66:H69)</f>
        <v>55161.71</v>
      </c>
      <c r="I70" s="309">
        <v>0</v>
      </c>
      <c r="J70" s="330">
        <f>H70-I70</f>
        <v>55161.71</v>
      </c>
      <c r="K70" s="311"/>
      <c r="L70" s="407" t="str">
        <f>A70</f>
        <v>Task 1.1.2.2. sub-total</v>
      </c>
      <c r="M70" s="408"/>
      <c r="N70" s="409"/>
      <c r="O70" s="409"/>
      <c r="P70" s="409"/>
      <c r="Q70" s="409"/>
      <c r="R70" s="409"/>
      <c r="S70" s="409"/>
      <c r="T70" s="409"/>
      <c r="U70" s="409"/>
      <c r="V70" s="409"/>
      <c r="W70" s="409"/>
      <c r="X70" s="409"/>
      <c r="Y70" s="409"/>
      <c r="Z70" s="409"/>
    </row>
    <row r="71" spans="1:13" s="409" customFormat="1" ht="12.75" customHeight="1">
      <c r="A71" s="411" t="s">
        <v>771</v>
      </c>
      <c r="B71" s="412"/>
      <c r="C71" s="413"/>
      <c r="D71" s="412"/>
      <c r="E71" s="414"/>
      <c r="F71" s="415"/>
      <c r="G71" s="416"/>
      <c r="H71" s="417">
        <f>H64+H70</f>
        <v>115573.42</v>
      </c>
      <c r="I71" s="412"/>
      <c r="J71" s="418">
        <f>H71-I71</f>
        <v>115573.42</v>
      </c>
      <c r="K71" s="311"/>
      <c r="L71" s="407"/>
      <c r="M71" s="408"/>
    </row>
    <row r="72" spans="1:26" s="410" customFormat="1" ht="21" customHeight="1">
      <c r="A72" s="419" t="s">
        <v>782</v>
      </c>
      <c r="B72" s="387"/>
      <c r="C72" s="388"/>
      <c r="D72" s="387"/>
      <c r="E72" s="387"/>
      <c r="F72" s="389"/>
      <c r="G72" s="390"/>
      <c r="H72" s="387"/>
      <c r="I72" s="387"/>
      <c r="J72" s="391"/>
      <c r="K72" s="311"/>
      <c r="L72" s="407"/>
      <c r="M72" s="408"/>
      <c r="N72" s="409"/>
      <c r="O72" s="423"/>
      <c r="P72" s="423"/>
      <c r="Q72" s="423"/>
      <c r="R72" s="423"/>
      <c r="S72" s="423"/>
      <c r="T72" s="423"/>
      <c r="U72" s="423"/>
      <c r="V72" s="423"/>
      <c r="W72" s="423"/>
      <c r="X72" s="423"/>
      <c r="Y72" s="423"/>
      <c r="Z72" s="423"/>
    </row>
    <row r="73" spans="1:26" s="396" customFormat="1" ht="12.75" customHeight="1">
      <c r="A73" s="386" t="s">
        <v>783</v>
      </c>
      <c r="B73" s="387"/>
      <c r="C73" s="388"/>
      <c r="D73" s="387"/>
      <c r="E73" s="387"/>
      <c r="F73" s="389"/>
      <c r="G73" s="390"/>
      <c r="H73" s="387"/>
      <c r="I73" s="387"/>
      <c r="J73" s="391"/>
      <c r="K73" s="392"/>
      <c r="L73" s="393"/>
      <c r="M73" s="394"/>
      <c r="N73" s="395"/>
      <c r="X73" s="397"/>
      <c r="Y73" s="397"/>
      <c r="Z73" s="397"/>
    </row>
    <row r="74" spans="1:25" ht="12.75" customHeight="1">
      <c r="A74" s="331" t="s">
        <v>779</v>
      </c>
      <c r="B74" s="309"/>
      <c r="C74" s="314"/>
      <c r="D74" s="309"/>
      <c r="E74" s="306"/>
      <c r="F74" s="307"/>
      <c r="G74" s="308"/>
      <c r="H74" s="306"/>
      <c r="I74" s="309"/>
      <c r="J74" s="330"/>
      <c r="K74" s="311"/>
      <c r="L74" s="398"/>
      <c r="M74" s="301"/>
      <c r="N74" s="302"/>
      <c r="X74" s="399"/>
      <c r="Y74" s="399"/>
    </row>
    <row r="75" spans="1:25" ht="12.75" customHeight="1">
      <c r="A75" s="331" t="s">
        <v>764</v>
      </c>
      <c r="B75" s="309"/>
      <c r="C75" s="314"/>
      <c r="D75" s="309"/>
      <c r="E75" s="306"/>
      <c r="F75" s="307"/>
      <c r="G75" s="308"/>
      <c r="H75" s="306"/>
      <c r="I75" s="309"/>
      <c r="J75" s="330"/>
      <c r="K75" s="311"/>
      <c r="L75" s="398"/>
      <c r="M75" s="301"/>
      <c r="X75" s="399"/>
      <c r="Y75" s="399"/>
    </row>
    <row r="76" spans="1:25" ht="12.75" customHeight="1">
      <c r="A76" s="400" t="s">
        <v>765</v>
      </c>
      <c r="B76" s="309"/>
      <c r="C76" s="314"/>
      <c r="D76" s="309"/>
      <c r="E76" s="306"/>
      <c r="F76" s="307"/>
      <c r="G76" s="308"/>
      <c r="H76" s="306"/>
      <c r="I76" s="309"/>
      <c r="J76" s="330"/>
      <c r="K76" s="311"/>
      <c r="L76" s="398"/>
      <c r="M76" s="301"/>
      <c r="X76" s="399"/>
      <c r="Y76" s="399"/>
    </row>
    <row r="77" spans="1:25" ht="12.75" customHeight="1">
      <c r="A77" s="401" t="s">
        <v>766</v>
      </c>
      <c r="B77" s="402">
        <v>30161.71</v>
      </c>
      <c r="C77" s="403" t="s">
        <v>750</v>
      </c>
      <c r="D77" s="402">
        <v>1</v>
      </c>
      <c r="E77" s="402">
        <f>D77*B77</f>
        <v>30161.71</v>
      </c>
      <c r="F77" s="404" t="s">
        <v>745</v>
      </c>
      <c r="G77" s="405">
        <v>1</v>
      </c>
      <c r="H77" s="402">
        <f>G77*E77</f>
        <v>30161.71</v>
      </c>
      <c r="I77" s="402">
        <v>0</v>
      </c>
      <c r="J77" s="402">
        <f>H77-I77</f>
        <v>30161.71</v>
      </c>
      <c r="K77" s="311"/>
      <c r="L77" s="398"/>
      <c r="M77" s="301"/>
      <c r="X77" s="399"/>
      <c r="Y77" s="399"/>
    </row>
    <row r="78" spans="1:26" s="410" customFormat="1" ht="12.75" customHeight="1">
      <c r="A78" s="406" t="s">
        <v>784</v>
      </c>
      <c r="B78" s="309"/>
      <c r="C78" s="314"/>
      <c r="D78" s="420"/>
      <c r="E78" s="306"/>
      <c r="F78" s="307"/>
      <c r="G78" s="308"/>
      <c r="H78" s="309">
        <f>SUM(H74:H77)</f>
        <v>30161.71</v>
      </c>
      <c r="I78" s="309">
        <v>0</v>
      </c>
      <c r="J78" s="330">
        <f>H78-I78</f>
        <v>30161.71</v>
      </c>
      <c r="K78" s="311"/>
      <c r="L78" s="407"/>
      <c r="M78" s="408"/>
      <c r="N78" s="409"/>
      <c r="O78" s="409"/>
      <c r="P78" s="409"/>
      <c r="Q78" s="409"/>
      <c r="R78" s="409"/>
      <c r="S78" s="409"/>
      <c r="T78" s="409"/>
      <c r="U78" s="409"/>
      <c r="V78" s="409"/>
      <c r="W78" s="409"/>
      <c r="X78" s="409"/>
      <c r="Y78" s="409"/>
      <c r="Z78" s="409"/>
    </row>
    <row r="79" spans="1:26" s="410" customFormat="1" ht="12.75" customHeight="1">
      <c r="A79" s="386" t="s">
        <v>785</v>
      </c>
      <c r="B79" s="386"/>
      <c r="C79" s="386"/>
      <c r="D79" s="386"/>
      <c r="E79" s="386"/>
      <c r="F79" s="386"/>
      <c r="G79" s="386"/>
      <c r="H79" s="386"/>
      <c r="I79" s="386"/>
      <c r="J79" s="386"/>
      <c r="K79" s="311"/>
      <c r="L79" s="407"/>
      <c r="M79" s="408"/>
      <c r="N79" s="409"/>
      <c r="O79" s="409"/>
      <c r="P79" s="409"/>
      <c r="Q79" s="409"/>
      <c r="R79" s="409"/>
      <c r="S79" s="409"/>
      <c r="T79" s="409"/>
      <c r="U79" s="423"/>
      <c r="V79" s="423"/>
      <c r="W79" s="423"/>
      <c r="X79" s="423"/>
      <c r="Y79" s="423"/>
      <c r="Z79" s="423"/>
    </row>
    <row r="80" spans="1:25" ht="12.75" customHeight="1">
      <c r="A80" s="331" t="s">
        <v>779</v>
      </c>
      <c r="B80" s="309"/>
      <c r="C80" s="314"/>
      <c r="D80" s="309"/>
      <c r="E80" s="306"/>
      <c r="F80" s="307"/>
      <c r="G80" s="308"/>
      <c r="H80" s="306"/>
      <c r="I80" s="309"/>
      <c r="J80" s="330"/>
      <c r="K80" s="311"/>
      <c r="L80" s="398"/>
      <c r="M80" s="301"/>
      <c r="N80" s="302"/>
      <c r="X80" s="399"/>
      <c r="Y80" s="399"/>
    </row>
    <row r="81" spans="1:25" ht="12.75" customHeight="1">
      <c r="A81" s="331" t="s">
        <v>764</v>
      </c>
      <c r="B81" s="309"/>
      <c r="C81" s="314"/>
      <c r="D81" s="309"/>
      <c r="E81" s="306"/>
      <c r="F81" s="307"/>
      <c r="G81" s="308"/>
      <c r="H81" s="306"/>
      <c r="I81" s="309"/>
      <c r="J81" s="330"/>
      <c r="K81" s="311"/>
      <c r="L81" s="398"/>
      <c r="M81" s="301"/>
      <c r="X81" s="399"/>
      <c r="Y81" s="399"/>
    </row>
    <row r="82" spans="1:25" ht="12.75" customHeight="1">
      <c r="A82" s="400" t="s">
        <v>765</v>
      </c>
      <c r="B82" s="309"/>
      <c r="C82" s="314"/>
      <c r="D82" s="309"/>
      <c r="E82" s="306"/>
      <c r="F82" s="307"/>
      <c r="G82" s="308"/>
      <c r="H82" s="306"/>
      <c r="I82" s="309"/>
      <c r="J82" s="330"/>
      <c r="K82" s="311"/>
      <c r="L82" s="398"/>
      <c r="M82" s="301"/>
      <c r="X82" s="399"/>
      <c r="Y82" s="399"/>
    </row>
    <row r="83" spans="1:25" ht="12.75" customHeight="1">
      <c r="A83" s="401" t="s">
        <v>766</v>
      </c>
      <c r="B83" s="402">
        <v>30161.71</v>
      </c>
      <c r="C83" s="403" t="s">
        <v>750</v>
      </c>
      <c r="D83" s="402">
        <v>1</v>
      </c>
      <c r="E83" s="402">
        <f>D83*B83</f>
        <v>30161.71</v>
      </c>
      <c r="F83" s="404" t="s">
        <v>745</v>
      </c>
      <c r="G83" s="405">
        <v>1</v>
      </c>
      <c r="H83" s="402">
        <f>G83*E83</f>
        <v>30161.71</v>
      </c>
      <c r="I83" s="402">
        <v>0</v>
      </c>
      <c r="J83" s="402">
        <f>H83-I83</f>
        <v>30161.71</v>
      </c>
      <c r="K83" s="311"/>
      <c r="L83" s="398"/>
      <c r="M83" s="301"/>
      <c r="X83" s="399"/>
      <c r="Y83" s="399"/>
    </row>
    <row r="84" spans="1:25" ht="12.75" customHeight="1">
      <c r="A84" s="331" t="s">
        <v>775</v>
      </c>
      <c r="B84" s="309">
        <v>200</v>
      </c>
      <c r="C84" s="314" t="s">
        <v>776</v>
      </c>
      <c r="D84" s="309">
        <v>1</v>
      </c>
      <c r="E84" s="306">
        <f>B84*D84</f>
        <v>200</v>
      </c>
      <c r="F84" s="307" t="s">
        <v>745</v>
      </c>
      <c r="G84" s="308">
        <v>1</v>
      </c>
      <c r="H84" s="309">
        <f>E84*G84</f>
        <v>200</v>
      </c>
      <c r="I84" s="309"/>
      <c r="J84" s="330"/>
      <c r="K84" s="311"/>
      <c r="L84" s="398"/>
      <c r="M84" s="301"/>
      <c r="X84" s="399"/>
      <c r="Y84" s="399"/>
    </row>
    <row r="85" spans="1:26" s="410" customFormat="1" ht="12.75" customHeight="1">
      <c r="A85" s="406" t="s">
        <v>786</v>
      </c>
      <c r="B85" s="309">
        <f>SUM(B80:B83)</f>
        <v>30161.71</v>
      </c>
      <c r="C85" s="314" t="s">
        <v>768</v>
      </c>
      <c r="D85" s="420">
        <v>1</v>
      </c>
      <c r="E85" s="306">
        <f>SUM(B85*D85)</f>
        <v>30161.71</v>
      </c>
      <c r="F85" s="307" t="s">
        <v>745</v>
      </c>
      <c r="G85" s="308">
        <v>1</v>
      </c>
      <c r="H85" s="309">
        <f>SUM(H80:H84)</f>
        <v>30361.71</v>
      </c>
      <c r="I85" s="309">
        <v>0</v>
      </c>
      <c r="J85" s="330">
        <f>H85-I85</f>
        <v>30361.71</v>
      </c>
      <c r="K85" s="311"/>
      <c r="L85" s="407"/>
      <c r="M85" s="408"/>
      <c r="N85" s="409"/>
      <c r="O85" s="409"/>
      <c r="P85" s="409"/>
      <c r="Q85" s="409"/>
      <c r="R85" s="409"/>
      <c r="S85" s="409"/>
      <c r="T85" s="409"/>
      <c r="U85" s="409"/>
      <c r="V85" s="409"/>
      <c r="W85" s="409"/>
      <c r="X85" s="409"/>
      <c r="Y85" s="409"/>
      <c r="Z85" s="409"/>
    </row>
    <row r="86" spans="1:13" s="409" customFormat="1" ht="12.75" customHeight="1">
      <c r="A86" s="411" t="s">
        <v>787</v>
      </c>
      <c r="B86" s="412"/>
      <c r="C86" s="413"/>
      <c r="D86" s="412"/>
      <c r="E86" s="414"/>
      <c r="F86" s="415"/>
      <c r="G86" s="416"/>
      <c r="H86" s="417">
        <f>H78+H85</f>
        <v>60523.42</v>
      </c>
      <c r="I86" s="412"/>
      <c r="J86" s="418">
        <f>H86-I86</f>
        <v>60523.42</v>
      </c>
      <c r="K86" s="311"/>
      <c r="L86" s="407"/>
      <c r="M86" s="408"/>
    </row>
    <row r="87" spans="1:26" s="410" customFormat="1" ht="12.75" customHeight="1">
      <c r="A87" s="419" t="s">
        <v>788</v>
      </c>
      <c r="B87" s="387"/>
      <c r="C87" s="388"/>
      <c r="D87" s="387"/>
      <c r="E87" s="387"/>
      <c r="F87" s="389"/>
      <c r="G87" s="390"/>
      <c r="H87" s="387"/>
      <c r="I87" s="387"/>
      <c r="J87" s="391"/>
      <c r="K87" s="311"/>
      <c r="L87" s="407"/>
      <c r="M87" s="408"/>
      <c r="N87" s="409"/>
      <c r="O87" s="423"/>
      <c r="P87" s="423"/>
      <c r="Q87" s="423"/>
      <c r="R87" s="423"/>
      <c r="S87" s="423"/>
      <c r="T87" s="423"/>
      <c r="U87" s="423"/>
      <c r="V87" s="423"/>
      <c r="W87" s="423"/>
      <c r="X87" s="423"/>
      <c r="Y87" s="423"/>
      <c r="Z87" s="423"/>
    </row>
    <row r="88" spans="1:26" s="410" customFormat="1" ht="12.75" customHeight="1">
      <c r="A88" s="386" t="s">
        <v>789</v>
      </c>
      <c r="B88" s="309"/>
      <c r="C88" s="314"/>
      <c r="D88" s="420"/>
      <c r="E88" s="306"/>
      <c r="F88" s="307"/>
      <c r="G88" s="308"/>
      <c r="H88" s="306"/>
      <c r="I88" s="309"/>
      <c r="J88" s="330"/>
      <c r="K88" s="311"/>
      <c r="L88" s="407"/>
      <c r="M88" s="408"/>
      <c r="N88" s="409"/>
      <c r="O88" s="423"/>
      <c r="P88" s="423"/>
      <c r="Q88" s="423"/>
      <c r="R88" s="423"/>
      <c r="S88" s="423"/>
      <c r="T88" s="423"/>
      <c r="U88" s="409"/>
      <c r="V88" s="409"/>
      <c r="W88" s="409"/>
      <c r="X88" s="409"/>
      <c r="Y88" s="409"/>
      <c r="Z88" s="409"/>
    </row>
    <row r="89" spans="1:25" ht="12.75" customHeight="1">
      <c r="A89" s="331" t="s">
        <v>779</v>
      </c>
      <c r="B89" s="309"/>
      <c r="C89" s="314"/>
      <c r="D89" s="309"/>
      <c r="E89" s="306"/>
      <c r="F89" s="307"/>
      <c r="G89" s="308"/>
      <c r="H89" s="306"/>
      <c r="I89" s="309"/>
      <c r="J89" s="330"/>
      <c r="K89" s="311"/>
      <c r="L89" s="398"/>
      <c r="M89" s="301"/>
      <c r="N89" s="302"/>
      <c r="X89" s="399"/>
      <c r="Y89" s="399"/>
    </row>
    <row r="90" spans="1:25" ht="12.75" customHeight="1">
      <c r="A90" s="331" t="s">
        <v>764</v>
      </c>
      <c r="B90" s="309"/>
      <c r="C90" s="314"/>
      <c r="D90" s="309"/>
      <c r="E90" s="306"/>
      <c r="F90" s="307"/>
      <c r="G90" s="308"/>
      <c r="H90" s="306"/>
      <c r="I90" s="309"/>
      <c r="J90" s="330"/>
      <c r="K90" s="311"/>
      <c r="L90" s="398"/>
      <c r="M90" s="301"/>
      <c r="X90" s="399"/>
      <c r="Y90" s="399"/>
    </row>
    <row r="91" spans="1:25" ht="12.75" customHeight="1">
      <c r="A91" s="400" t="s">
        <v>790</v>
      </c>
      <c r="B91" s="309"/>
      <c r="C91" s="314"/>
      <c r="D91" s="309"/>
      <c r="E91" s="306"/>
      <c r="F91" s="307"/>
      <c r="G91" s="308"/>
      <c r="H91" s="306"/>
      <c r="I91" s="309"/>
      <c r="J91" s="330"/>
      <c r="K91" s="311"/>
      <c r="L91" s="398"/>
      <c r="M91" s="301"/>
      <c r="X91" s="399"/>
      <c r="Y91" s="399"/>
    </row>
    <row r="92" spans="1:25" ht="12.75" customHeight="1">
      <c r="A92" s="401" t="s">
        <v>766</v>
      </c>
      <c r="B92" s="402">
        <v>25161.71</v>
      </c>
      <c r="C92" s="403" t="s">
        <v>750</v>
      </c>
      <c r="D92" s="402">
        <v>1</v>
      </c>
      <c r="E92" s="402">
        <f>D92*B92</f>
        <v>25161.71</v>
      </c>
      <c r="F92" s="404" t="s">
        <v>745</v>
      </c>
      <c r="G92" s="405">
        <v>1</v>
      </c>
      <c r="H92" s="402">
        <f>G92*E92</f>
        <v>25161.71</v>
      </c>
      <c r="I92" s="402">
        <v>0</v>
      </c>
      <c r="J92" s="402">
        <f>H92-I92</f>
        <v>25161.71</v>
      </c>
      <c r="K92" s="311"/>
      <c r="L92" s="398"/>
      <c r="M92" s="301"/>
      <c r="X92" s="399"/>
      <c r="Y92" s="399"/>
    </row>
    <row r="93" spans="1:26" s="410" customFormat="1" ht="12.75" customHeight="1">
      <c r="A93" s="406" t="s">
        <v>791</v>
      </c>
      <c r="B93" s="309"/>
      <c r="C93" s="314"/>
      <c r="D93" s="420"/>
      <c r="E93" s="306"/>
      <c r="F93" s="307"/>
      <c r="G93" s="308"/>
      <c r="H93" s="309">
        <f>SUM(H89:H92)</f>
        <v>25161.71</v>
      </c>
      <c r="I93" s="309">
        <v>0</v>
      </c>
      <c r="J93" s="330">
        <f>H93-I93</f>
        <v>25161.71</v>
      </c>
      <c r="K93" s="311"/>
      <c r="L93" s="407"/>
      <c r="M93" s="408"/>
      <c r="N93" s="409"/>
      <c r="O93" s="409"/>
      <c r="P93" s="409"/>
      <c r="Q93" s="409"/>
      <c r="R93" s="409"/>
      <c r="S93" s="409"/>
      <c r="T93" s="409"/>
      <c r="U93" s="409"/>
      <c r="V93" s="409"/>
      <c r="W93" s="409"/>
      <c r="X93" s="409"/>
      <c r="Y93" s="409"/>
      <c r="Z93" s="409"/>
    </row>
    <row r="94" spans="1:26" s="410" customFormat="1" ht="12.75" customHeight="1">
      <c r="A94" s="386" t="s">
        <v>792</v>
      </c>
      <c r="B94" s="309"/>
      <c r="C94" s="314"/>
      <c r="D94" s="420"/>
      <c r="E94" s="306"/>
      <c r="F94" s="307"/>
      <c r="G94" s="308"/>
      <c r="H94" s="306"/>
      <c r="I94" s="309"/>
      <c r="J94" s="330"/>
      <c r="K94" s="311"/>
      <c r="L94" s="407"/>
      <c r="M94" s="408"/>
      <c r="N94" s="409"/>
      <c r="O94" s="409"/>
      <c r="P94" s="409"/>
      <c r="Q94" s="409"/>
      <c r="R94" s="409"/>
      <c r="S94" s="409"/>
      <c r="T94" s="409"/>
      <c r="U94" s="423"/>
      <c r="V94" s="423"/>
      <c r="W94" s="423"/>
      <c r="X94" s="423"/>
      <c r="Y94" s="423"/>
      <c r="Z94" s="423"/>
    </row>
    <row r="95" spans="1:25" ht="12.75" customHeight="1">
      <c r="A95" s="331" t="s">
        <v>779</v>
      </c>
      <c r="B95" s="309"/>
      <c r="C95" s="314"/>
      <c r="D95" s="309"/>
      <c r="E95" s="306"/>
      <c r="F95" s="307"/>
      <c r="G95" s="308"/>
      <c r="H95" s="306"/>
      <c r="I95" s="309"/>
      <c r="J95" s="330"/>
      <c r="K95" s="311"/>
      <c r="L95" s="398"/>
      <c r="M95" s="301"/>
      <c r="N95" s="302"/>
      <c r="X95" s="399"/>
      <c r="Y95" s="399"/>
    </row>
    <row r="96" spans="1:25" ht="12.75" customHeight="1">
      <c r="A96" s="331" t="s">
        <v>764</v>
      </c>
      <c r="B96" s="309"/>
      <c r="C96" s="314"/>
      <c r="D96" s="309"/>
      <c r="E96" s="306"/>
      <c r="F96" s="307"/>
      <c r="G96" s="308"/>
      <c r="H96" s="306"/>
      <c r="I96" s="309"/>
      <c r="J96" s="330"/>
      <c r="K96" s="311"/>
      <c r="L96" s="398"/>
      <c r="M96" s="301"/>
      <c r="X96" s="399"/>
      <c r="Y96" s="399"/>
    </row>
    <row r="97" spans="1:25" ht="12.75" customHeight="1">
      <c r="A97" s="400" t="s">
        <v>793</v>
      </c>
      <c r="B97" s="309"/>
      <c r="C97" s="314"/>
      <c r="D97" s="309"/>
      <c r="E97" s="306"/>
      <c r="F97" s="307"/>
      <c r="G97" s="308"/>
      <c r="H97" s="306"/>
      <c r="I97" s="309"/>
      <c r="J97" s="330"/>
      <c r="K97" s="311"/>
      <c r="L97" s="398"/>
      <c r="M97" s="301"/>
      <c r="X97" s="399"/>
      <c r="Y97" s="399"/>
    </row>
    <row r="98" spans="1:25" ht="12.75" customHeight="1">
      <c r="A98" s="401" t="s">
        <v>766</v>
      </c>
      <c r="B98" s="402">
        <v>50161.71</v>
      </c>
      <c r="C98" s="403" t="s">
        <v>750</v>
      </c>
      <c r="D98" s="402">
        <v>1</v>
      </c>
      <c r="E98" s="402">
        <f>D98*B98</f>
        <v>50161.71</v>
      </c>
      <c r="F98" s="404" t="s">
        <v>745</v>
      </c>
      <c r="G98" s="405">
        <v>1</v>
      </c>
      <c r="H98" s="402">
        <f>G98*E98</f>
        <v>50161.71</v>
      </c>
      <c r="I98" s="402">
        <v>0</v>
      </c>
      <c r="J98" s="402">
        <f>H98-I98</f>
        <v>50161.71</v>
      </c>
      <c r="K98" s="311"/>
      <c r="L98" s="398"/>
      <c r="M98" s="301"/>
      <c r="X98" s="399"/>
      <c r="Y98" s="399"/>
    </row>
    <row r="99" spans="1:26" s="410" customFormat="1" ht="12.75" customHeight="1">
      <c r="A99" s="406" t="s">
        <v>794</v>
      </c>
      <c r="B99" s="309">
        <f>SUM(B95:B98)</f>
        <v>50161.71</v>
      </c>
      <c r="C99" s="314" t="s">
        <v>768</v>
      </c>
      <c r="D99" s="420">
        <v>1</v>
      </c>
      <c r="E99" s="306">
        <f>SUM(B99*D99)</f>
        <v>50161.71</v>
      </c>
      <c r="F99" s="307" t="s">
        <v>745</v>
      </c>
      <c r="G99" s="308">
        <v>1</v>
      </c>
      <c r="H99" s="309">
        <f>SUM(H95:H98)</f>
        <v>50161.71</v>
      </c>
      <c r="I99" s="309">
        <v>0</v>
      </c>
      <c r="J99" s="330">
        <f>H99-I99</f>
        <v>50161.71</v>
      </c>
      <c r="K99" s="311"/>
      <c r="L99" s="407"/>
      <c r="M99" s="408"/>
      <c r="N99" s="409"/>
      <c r="O99" s="409"/>
      <c r="P99" s="409"/>
      <c r="Q99" s="409"/>
      <c r="R99" s="409"/>
      <c r="S99" s="409"/>
      <c r="T99" s="409"/>
      <c r="U99" s="409"/>
      <c r="V99" s="409"/>
      <c r="W99" s="409"/>
      <c r="X99" s="409"/>
      <c r="Y99" s="409"/>
      <c r="Z99" s="409"/>
    </row>
    <row r="100" spans="1:13" s="409" customFormat="1" ht="12.75" customHeight="1">
      <c r="A100" s="411" t="s">
        <v>795</v>
      </c>
      <c r="B100" s="412"/>
      <c r="C100" s="413"/>
      <c r="D100" s="412"/>
      <c r="E100" s="414"/>
      <c r="F100" s="415"/>
      <c r="G100" s="416"/>
      <c r="H100" s="417">
        <f>H93+H99</f>
        <v>75323.42</v>
      </c>
      <c r="I100" s="412"/>
      <c r="J100" s="418">
        <f>H100-I100</f>
        <v>75323.42</v>
      </c>
      <c r="K100" s="311"/>
      <c r="L100" s="407"/>
      <c r="M100" s="408"/>
    </row>
    <row r="101" spans="1:26" s="410" customFormat="1" ht="12.75" customHeight="1">
      <c r="A101" s="419" t="s">
        <v>796</v>
      </c>
      <c r="B101" s="387"/>
      <c r="C101" s="388"/>
      <c r="D101" s="387"/>
      <c r="E101" s="387"/>
      <c r="F101" s="389"/>
      <c r="G101" s="390"/>
      <c r="H101" s="387"/>
      <c r="I101" s="387"/>
      <c r="J101" s="391"/>
      <c r="K101" s="311"/>
      <c r="L101" s="407"/>
      <c r="M101" s="408"/>
      <c r="N101" s="409"/>
      <c r="O101" s="423"/>
      <c r="P101" s="423"/>
      <c r="Q101" s="423"/>
      <c r="R101" s="423"/>
      <c r="S101" s="423"/>
      <c r="T101" s="423"/>
      <c r="U101" s="423"/>
      <c r="V101" s="423"/>
      <c r="W101" s="423"/>
      <c r="X101" s="423"/>
      <c r="Y101" s="423"/>
      <c r="Z101" s="423"/>
    </row>
    <row r="102" spans="1:26" s="410" customFormat="1" ht="12.75" customHeight="1">
      <c r="A102" s="386" t="s">
        <v>797</v>
      </c>
      <c r="B102" s="309"/>
      <c r="C102" s="314"/>
      <c r="D102" s="420"/>
      <c r="E102" s="306"/>
      <c r="F102" s="307"/>
      <c r="G102" s="308"/>
      <c r="H102" s="306"/>
      <c r="I102" s="309"/>
      <c r="J102" s="330"/>
      <c r="K102" s="311"/>
      <c r="L102" s="407"/>
      <c r="M102" s="408"/>
      <c r="N102" s="409"/>
      <c r="O102" s="423"/>
      <c r="P102" s="423"/>
      <c r="Q102" s="423"/>
      <c r="R102" s="423"/>
      <c r="S102" s="423"/>
      <c r="T102" s="423"/>
      <c r="U102" s="409"/>
      <c r="V102" s="409"/>
      <c r="W102" s="409"/>
      <c r="X102" s="409"/>
      <c r="Y102" s="409"/>
      <c r="Z102" s="409"/>
    </row>
    <row r="103" spans="1:25" ht="12.75" customHeight="1">
      <c r="A103" s="331" t="s">
        <v>779</v>
      </c>
      <c r="B103" s="309"/>
      <c r="C103" s="314"/>
      <c r="D103" s="309"/>
      <c r="E103" s="306"/>
      <c r="F103" s="307"/>
      <c r="G103" s="308"/>
      <c r="H103" s="306"/>
      <c r="I103" s="309"/>
      <c r="J103" s="330"/>
      <c r="K103" s="311"/>
      <c r="L103" s="398"/>
      <c r="M103" s="301"/>
      <c r="N103" s="302"/>
      <c r="X103" s="399"/>
      <c r="Y103" s="399"/>
    </row>
    <row r="104" spans="1:25" ht="12.75" customHeight="1">
      <c r="A104" s="331" t="s">
        <v>764</v>
      </c>
      <c r="B104" s="309"/>
      <c r="C104" s="314"/>
      <c r="D104" s="309"/>
      <c r="E104" s="306"/>
      <c r="F104" s="307"/>
      <c r="G104" s="308"/>
      <c r="H104" s="306"/>
      <c r="I104" s="309"/>
      <c r="J104" s="330"/>
      <c r="K104" s="311"/>
      <c r="L104" s="398"/>
      <c r="M104" s="301"/>
      <c r="X104" s="399"/>
      <c r="Y104" s="399"/>
    </row>
    <row r="105" spans="1:25" ht="12.75" customHeight="1">
      <c r="A105" s="400" t="s">
        <v>765</v>
      </c>
      <c r="B105" s="309"/>
      <c r="C105" s="314"/>
      <c r="D105" s="309"/>
      <c r="E105" s="306"/>
      <c r="F105" s="307"/>
      <c r="G105" s="308"/>
      <c r="H105" s="306"/>
      <c r="I105" s="309"/>
      <c r="J105" s="330"/>
      <c r="K105" s="311"/>
      <c r="L105" s="398"/>
      <c r="M105" s="301"/>
      <c r="X105" s="399"/>
      <c r="Y105" s="399"/>
    </row>
    <row r="106" spans="1:25" ht="12.75" customHeight="1">
      <c r="A106" s="401" t="s">
        <v>766</v>
      </c>
      <c r="B106" s="402">
        <v>15161.71</v>
      </c>
      <c r="C106" s="403" t="s">
        <v>750</v>
      </c>
      <c r="D106" s="402">
        <v>1</v>
      </c>
      <c r="E106" s="402">
        <f>D106*B106</f>
        <v>15161.71</v>
      </c>
      <c r="F106" s="404" t="s">
        <v>745</v>
      </c>
      <c r="G106" s="405">
        <v>1</v>
      </c>
      <c r="H106" s="402">
        <f>G106*E106</f>
        <v>15161.71</v>
      </c>
      <c r="I106" s="402">
        <v>0</v>
      </c>
      <c r="J106" s="402">
        <f>H106-I106</f>
        <v>15161.71</v>
      </c>
      <c r="K106" s="311"/>
      <c r="L106" s="398"/>
      <c r="M106" s="301"/>
      <c r="X106" s="399"/>
      <c r="Y106" s="399"/>
    </row>
    <row r="107" spans="1:26" s="410" customFormat="1" ht="12.75" customHeight="1">
      <c r="A107" s="406" t="s">
        <v>798</v>
      </c>
      <c r="B107" s="309">
        <f>SUM(B103:B106)</f>
        <v>15161.71</v>
      </c>
      <c r="C107" s="314" t="s">
        <v>768</v>
      </c>
      <c r="D107" s="420">
        <v>1</v>
      </c>
      <c r="E107" s="306">
        <f>SUM(B107*D107)</f>
        <v>15161.71</v>
      </c>
      <c r="F107" s="307" t="s">
        <v>745</v>
      </c>
      <c r="G107" s="308">
        <v>1</v>
      </c>
      <c r="H107" s="309">
        <f>SUM(H103:H106)</f>
        <v>15161.71</v>
      </c>
      <c r="I107" s="309">
        <v>0</v>
      </c>
      <c r="J107" s="330">
        <f>H107-I107</f>
        <v>15161.71</v>
      </c>
      <c r="K107" s="311"/>
      <c r="L107" s="407"/>
      <c r="M107" s="408"/>
      <c r="N107" s="409"/>
      <c r="O107" s="409"/>
      <c r="P107" s="409"/>
      <c r="Q107" s="409"/>
      <c r="R107" s="409"/>
      <c r="S107" s="409"/>
      <c r="T107" s="409"/>
      <c r="U107" s="409"/>
      <c r="V107" s="409"/>
      <c r="W107" s="409"/>
      <c r="X107" s="409"/>
      <c r="Y107" s="409"/>
      <c r="Z107" s="409"/>
    </row>
    <row r="108" spans="1:26" s="410" customFormat="1" ht="12.75" customHeight="1">
      <c r="A108" s="386" t="s">
        <v>799</v>
      </c>
      <c r="B108" s="309"/>
      <c r="C108" s="309"/>
      <c r="D108" s="309"/>
      <c r="E108" s="306"/>
      <c r="F108" s="309"/>
      <c r="G108" s="309"/>
      <c r="H108" s="306"/>
      <c r="I108" s="309"/>
      <c r="J108" s="306"/>
      <c r="K108" s="311"/>
      <c r="L108" s="407"/>
      <c r="M108" s="408"/>
      <c r="N108" s="409"/>
      <c r="O108" s="409"/>
      <c r="P108" s="409"/>
      <c r="Q108" s="409"/>
      <c r="R108" s="409"/>
      <c r="S108" s="409"/>
      <c r="T108" s="409"/>
      <c r="U108" s="423"/>
      <c r="V108" s="423"/>
      <c r="W108" s="423"/>
      <c r="X108" s="423"/>
      <c r="Y108" s="423"/>
      <c r="Z108" s="423"/>
    </row>
    <row r="109" spans="1:25" ht="12.75" customHeight="1">
      <c r="A109" s="331" t="s">
        <v>779</v>
      </c>
      <c r="B109" s="309"/>
      <c r="C109" s="314"/>
      <c r="D109" s="309"/>
      <c r="E109" s="306"/>
      <c r="F109" s="307"/>
      <c r="G109" s="308"/>
      <c r="H109" s="306"/>
      <c r="I109" s="309"/>
      <c r="J109" s="330"/>
      <c r="K109" s="311"/>
      <c r="L109" s="398"/>
      <c r="M109" s="301"/>
      <c r="N109" s="302"/>
      <c r="X109" s="399"/>
      <c r="Y109" s="399"/>
    </row>
    <row r="110" spans="1:25" ht="12.75" customHeight="1">
      <c r="A110" s="331" t="s">
        <v>764</v>
      </c>
      <c r="B110" s="309"/>
      <c r="C110" s="314"/>
      <c r="D110" s="309"/>
      <c r="E110" s="306"/>
      <c r="F110" s="307"/>
      <c r="G110" s="308"/>
      <c r="H110" s="306"/>
      <c r="I110" s="309"/>
      <c r="J110" s="330"/>
      <c r="K110" s="311"/>
      <c r="L110" s="398"/>
      <c r="M110" s="301"/>
      <c r="X110" s="399"/>
      <c r="Y110" s="399"/>
    </row>
    <row r="111" spans="1:25" ht="12.75" customHeight="1">
      <c r="A111" s="400" t="s">
        <v>765</v>
      </c>
      <c r="B111" s="309"/>
      <c r="C111" s="314"/>
      <c r="D111" s="309"/>
      <c r="E111" s="306"/>
      <c r="F111" s="307"/>
      <c r="G111" s="308"/>
      <c r="H111" s="306"/>
      <c r="I111" s="309"/>
      <c r="J111" s="330"/>
      <c r="K111" s="311"/>
      <c r="L111" s="398"/>
      <c r="M111" s="301"/>
      <c r="X111" s="399"/>
      <c r="Y111" s="399"/>
    </row>
    <row r="112" spans="1:25" ht="12.75" customHeight="1">
      <c r="A112" s="401" t="s">
        <v>766</v>
      </c>
      <c r="B112" s="402">
        <v>30161.68</v>
      </c>
      <c r="C112" s="403" t="s">
        <v>750</v>
      </c>
      <c r="D112" s="402">
        <v>1</v>
      </c>
      <c r="E112" s="402">
        <f>D112*B112</f>
        <v>30161.68</v>
      </c>
      <c r="F112" s="404" t="s">
        <v>745</v>
      </c>
      <c r="G112" s="405">
        <v>1</v>
      </c>
      <c r="H112" s="402">
        <f>G112*E112</f>
        <v>30161.68</v>
      </c>
      <c r="I112" s="402">
        <v>0</v>
      </c>
      <c r="J112" s="402">
        <f>H112-I112</f>
        <v>30161.68</v>
      </c>
      <c r="K112" s="311"/>
      <c r="L112" s="398"/>
      <c r="M112" s="301"/>
      <c r="X112" s="399"/>
      <c r="Y112" s="399"/>
    </row>
    <row r="113" spans="1:25" ht="12.75" customHeight="1">
      <c r="A113" s="331" t="s">
        <v>775</v>
      </c>
      <c r="B113" s="309">
        <v>250</v>
      </c>
      <c r="C113" s="314" t="s">
        <v>776</v>
      </c>
      <c r="D113" s="309">
        <v>1</v>
      </c>
      <c r="E113" s="306">
        <f>B113*D113</f>
        <v>250</v>
      </c>
      <c r="F113" s="307" t="s">
        <v>745</v>
      </c>
      <c r="G113" s="308">
        <v>1</v>
      </c>
      <c r="H113" s="309">
        <f>E113*G113</f>
        <v>250</v>
      </c>
      <c r="I113" s="309"/>
      <c r="J113" s="330"/>
      <c r="K113" s="311"/>
      <c r="L113" s="398"/>
      <c r="M113" s="301"/>
      <c r="X113" s="399"/>
      <c r="Y113" s="399"/>
    </row>
    <row r="114" spans="1:26" s="410" customFormat="1" ht="12.75" customHeight="1">
      <c r="A114" s="406" t="s">
        <v>800</v>
      </c>
      <c r="B114" s="309">
        <f>SUM(B109:B112)</f>
        <v>30161.68</v>
      </c>
      <c r="C114" s="314" t="s">
        <v>768</v>
      </c>
      <c r="D114" s="420">
        <v>1</v>
      </c>
      <c r="E114" s="306">
        <f>SUM(B114*D114)</f>
        <v>30161.68</v>
      </c>
      <c r="F114" s="307" t="s">
        <v>745</v>
      </c>
      <c r="G114" s="308">
        <v>1</v>
      </c>
      <c r="H114" s="309">
        <f>SUM(H109:H113)</f>
        <v>30411.68</v>
      </c>
      <c r="I114" s="309">
        <v>0</v>
      </c>
      <c r="J114" s="330">
        <f>H114-I114</f>
        <v>30411.68</v>
      </c>
      <c r="K114" s="311"/>
      <c r="L114" s="407"/>
      <c r="M114" s="408"/>
      <c r="N114" s="409"/>
      <c r="O114" s="409"/>
      <c r="P114" s="409"/>
      <c r="Q114" s="409"/>
      <c r="R114" s="409"/>
      <c r="S114" s="409"/>
      <c r="T114" s="409"/>
      <c r="U114" s="409"/>
      <c r="V114" s="409"/>
      <c r="W114" s="409"/>
      <c r="X114" s="409"/>
      <c r="Y114" s="409"/>
      <c r="Z114" s="409"/>
    </row>
    <row r="115" spans="1:13" s="409" customFormat="1" ht="12.75" customHeight="1">
      <c r="A115" s="411" t="s">
        <v>801</v>
      </c>
      <c r="B115" s="412"/>
      <c r="C115" s="413"/>
      <c r="D115" s="412"/>
      <c r="E115" s="414"/>
      <c r="F115" s="415"/>
      <c r="G115" s="416"/>
      <c r="H115" s="417">
        <f>H114+H107</f>
        <v>45573.39</v>
      </c>
      <c r="I115" s="412"/>
      <c r="J115" s="418">
        <f>H115-I115</f>
        <v>45573.39</v>
      </c>
      <c r="K115" s="311"/>
      <c r="L115" s="407"/>
      <c r="M115" s="408"/>
    </row>
    <row r="116" spans="1:26" s="410" customFormat="1" ht="12.75" customHeight="1">
      <c r="A116" s="419" t="s">
        <v>802</v>
      </c>
      <c r="B116" s="387"/>
      <c r="C116" s="388"/>
      <c r="D116" s="387"/>
      <c r="E116" s="387"/>
      <c r="F116" s="389"/>
      <c r="G116" s="390"/>
      <c r="H116" s="387"/>
      <c r="I116" s="387"/>
      <c r="J116" s="391"/>
      <c r="K116" s="311"/>
      <c r="L116" s="407"/>
      <c r="M116" s="408"/>
      <c r="N116" s="409"/>
      <c r="O116" s="423"/>
      <c r="P116" s="423"/>
      <c r="Q116" s="423"/>
      <c r="R116" s="423"/>
      <c r="S116" s="423"/>
      <c r="T116" s="423"/>
      <c r="U116" s="423"/>
      <c r="V116" s="423"/>
      <c r="W116" s="423"/>
      <c r="X116" s="423"/>
      <c r="Y116" s="423"/>
      <c r="Z116" s="423"/>
    </row>
    <row r="117" spans="1:26" s="410" customFormat="1" ht="12.75" customHeight="1">
      <c r="A117" s="386" t="s">
        <v>803</v>
      </c>
      <c r="B117" s="309"/>
      <c r="C117" s="314"/>
      <c r="D117" s="420"/>
      <c r="E117" s="306"/>
      <c r="F117" s="307"/>
      <c r="G117" s="308"/>
      <c r="H117" s="306"/>
      <c r="I117" s="309"/>
      <c r="J117" s="330"/>
      <c r="K117" s="311"/>
      <c r="L117" s="407"/>
      <c r="M117" s="408"/>
      <c r="N117" s="409"/>
      <c r="O117" s="423"/>
      <c r="P117" s="423"/>
      <c r="Q117" s="423"/>
      <c r="R117" s="423"/>
      <c r="S117" s="423"/>
      <c r="T117" s="423"/>
      <c r="U117" s="409"/>
      <c r="V117" s="409"/>
      <c r="W117" s="409"/>
      <c r="X117" s="409"/>
      <c r="Y117" s="409"/>
      <c r="Z117" s="409"/>
    </row>
    <row r="118" spans="1:25" ht="12.75" customHeight="1">
      <c r="A118" s="331" t="s">
        <v>779</v>
      </c>
      <c r="B118" s="309"/>
      <c r="C118" s="314"/>
      <c r="D118" s="309"/>
      <c r="E118" s="306"/>
      <c r="F118" s="307"/>
      <c r="G118" s="308"/>
      <c r="H118" s="306"/>
      <c r="I118" s="309"/>
      <c r="J118" s="330"/>
      <c r="K118" s="311"/>
      <c r="L118" s="398"/>
      <c r="M118" s="301"/>
      <c r="N118" s="302"/>
      <c r="X118" s="399"/>
      <c r="Y118" s="399"/>
    </row>
    <row r="119" spans="1:25" ht="12.75" customHeight="1">
      <c r="A119" s="331" t="s">
        <v>764</v>
      </c>
      <c r="B119" s="309"/>
      <c r="C119" s="314"/>
      <c r="D119" s="309"/>
      <c r="E119" s="306"/>
      <c r="F119" s="307"/>
      <c r="G119" s="308"/>
      <c r="H119" s="306"/>
      <c r="I119" s="309"/>
      <c r="J119" s="330"/>
      <c r="K119" s="311"/>
      <c r="L119" s="398"/>
      <c r="M119" s="301"/>
      <c r="X119" s="399"/>
      <c r="Y119" s="399"/>
    </row>
    <row r="120" spans="1:25" ht="12.75" customHeight="1">
      <c r="A120" s="400" t="s">
        <v>765</v>
      </c>
      <c r="B120" s="309"/>
      <c r="C120" s="314"/>
      <c r="D120" s="309"/>
      <c r="E120" s="306"/>
      <c r="F120" s="307"/>
      <c r="G120" s="308"/>
      <c r="H120" s="306"/>
      <c r="I120" s="309"/>
      <c r="J120" s="330"/>
      <c r="K120" s="311"/>
      <c r="L120" s="398"/>
      <c r="M120" s="301"/>
      <c r="X120" s="399"/>
      <c r="Y120" s="399"/>
    </row>
    <row r="121" spans="1:25" ht="12.75" customHeight="1">
      <c r="A121" s="401" t="s">
        <v>766</v>
      </c>
      <c r="B121" s="402">
        <v>30000</v>
      </c>
      <c r="C121" s="403" t="s">
        <v>750</v>
      </c>
      <c r="D121" s="402">
        <v>1</v>
      </c>
      <c r="E121" s="402">
        <f>D121*B121</f>
        <v>30000</v>
      </c>
      <c r="F121" s="404" t="s">
        <v>745</v>
      </c>
      <c r="G121" s="405">
        <v>1</v>
      </c>
      <c r="H121" s="402">
        <f>G121*E121</f>
        <v>30000</v>
      </c>
      <c r="I121" s="402">
        <v>0</v>
      </c>
      <c r="J121" s="402">
        <f>H121-I121</f>
        <v>30000</v>
      </c>
      <c r="K121" s="311"/>
      <c r="L121" s="398"/>
      <c r="M121" s="301"/>
      <c r="X121" s="399"/>
      <c r="Y121" s="399"/>
    </row>
    <row r="122" spans="1:26" s="410" customFormat="1" ht="12.75" customHeight="1">
      <c r="A122" s="406" t="s">
        <v>800</v>
      </c>
      <c r="B122" s="309">
        <f>SUM(B118:B121)</f>
        <v>30000</v>
      </c>
      <c r="C122" s="314" t="s">
        <v>768</v>
      </c>
      <c r="D122" s="420">
        <v>1</v>
      </c>
      <c r="E122" s="306">
        <f>SUM(B122*D122)</f>
        <v>30000</v>
      </c>
      <c r="F122" s="307" t="s">
        <v>745</v>
      </c>
      <c r="G122" s="308">
        <v>1</v>
      </c>
      <c r="H122" s="309">
        <f>SUM(H118:H121)</f>
        <v>30000</v>
      </c>
      <c r="I122" s="309">
        <v>0</v>
      </c>
      <c r="J122" s="330">
        <f>H122-I122</f>
        <v>30000</v>
      </c>
      <c r="K122" s="311"/>
      <c r="L122" s="407"/>
      <c r="M122" s="408"/>
      <c r="N122" s="409"/>
      <c r="O122" s="409"/>
      <c r="P122" s="409"/>
      <c r="Q122" s="409"/>
      <c r="R122" s="409"/>
      <c r="S122" s="409"/>
      <c r="T122" s="409"/>
      <c r="U122" s="409"/>
      <c r="V122" s="409"/>
      <c r="W122" s="409"/>
      <c r="X122" s="409"/>
      <c r="Y122" s="409"/>
      <c r="Z122" s="409"/>
    </row>
    <row r="123" spans="1:26" s="410" customFormat="1" ht="12.75" customHeight="1">
      <c r="A123" s="386" t="s">
        <v>804</v>
      </c>
      <c r="B123" s="309"/>
      <c r="C123" s="314"/>
      <c r="D123" s="420"/>
      <c r="E123" s="306"/>
      <c r="F123" s="307"/>
      <c r="G123" s="308"/>
      <c r="H123" s="306"/>
      <c r="I123" s="309"/>
      <c r="J123" s="330"/>
      <c r="K123" s="311"/>
      <c r="L123" s="407"/>
      <c r="M123" s="408"/>
      <c r="N123" s="409"/>
      <c r="O123" s="409"/>
      <c r="P123" s="409"/>
      <c r="Q123" s="409"/>
      <c r="R123" s="409"/>
      <c r="S123" s="409"/>
      <c r="T123" s="409"/>
      <c r="U123" s="423"/>
      <c r="V123" s="423"/>
      <c r="W123" s="423"/>
      <c r="X123" s="423"/>
      <c r="Y123" s="423"/>
      <c r="Z123" s="423"/>
    </row>
    <row r="124" spans="1:25" ht="12.75" customHeight="1">
      <c r="A124" s="331" t="s">
        <v>779</v>
      </c>
      <c r="B124" s="309"/>
      <c r="C124" s="314"/>
      <c r="D124" s="309"/>
      <c r="E124" s="306"/>
      <c r="F124" s="307"/>
      <c r="G124" s="308"/>
      <c r="H124" s="306"/>
      <c r="I124" s="309"/>
      <c r="J124" s="330"/>
      <c r="K124" s="311"/>
      <c r="L124" s="398"/>
      <c r="M124" s="301"/>
      <c r="N124" s="302"/>
      <c r="X124" s="399"/>
      <c r="Y124" s="399"/>
    </row>
    <row r="125" spans="1:25" ht="12.75" customHeight="1">
      <c r="A125" s="331" t="s">
        <v>764</v>
      </c>
      <c r="B125" s="309"/>
      <c r="C125" s="314"/>
      <c r="D125" s="309"/>
      <c r="E125" s="306"/>
      <c r="F125" s="307"/>
      <c r="G125" s="308"/>
      <c r="H125" s="306"/>
      <c r="I125" s="309"/>
      <c r="J125" s="330"/>
      <c r="K125" s="311"/>
      <c r="L125" s="398"/>
      <c r="M125" s="301"/>
      <c r="X125" s="399"/>
      <c r="Y125" s="399"/>
    </row>
    <row r="126" spans="1:25" ht="12.75" customHeight="1">
      <c r="A126" s="400" t="s">
        <v>765</v>
      </c>
      <c r="B126" s="309"/>
      <c r="C126" s="314"/>
      <c r="D126" s="309"/>
      <c r="E126" s="306"/>
      <c r="F126" s="307"/>
      <c r="G126" s="308"/>
      <c r="H126" s="306"/>
      <c r="I126" s="309"/>
      <c r="J126" s="330"/>
      <c r="K126" s="311"/>
      <c r="L126" s="398"/>
      <c r="M126" s="301"/>
      <c r="X126" s="399"/>
      <c r="Y126" s="399"/>
    </row>
    <row r="127" spans="1:25" ht="12.75" customHeight="1">
      <c r="A127" s="401" t="s">
        <v>766</v>
      </c>
      <c r="B127" s="402">
        <v>30000</v>
      </c>
      <c r="C127" s="403" t="s">
        <v>750</v>
      </c>
      <c r="D127" s="402">
        <v>1</v>
      </c>
      <c r="E127" s="402">
        <f>D127*B127</f>
        <v>30000</v>
      </c>
      <c r="F127" s="404" t="s">
        <v>745</v>
      </c>
      <c r="G127" s="405">
        <v>1</v>
      </c>
      <c r="H127" s="402">
        <f>G127*E127</f>
        <v>30000</v>
      </c>
      <c r="I127" s="402">
        <v>0</v>
      </c>
      <c r="J127" s="402">
        <f>H127-I127</f>
        <v>30000</v>
      </c>
      <c r="K127" s="311"/>
      <c r="L127" s="398"/>
      <c r="M127" s="301"/>
      <c r="X127" s="399"/>
      <c r="Y127" s="399"/>
    </row>
    <row r="128" spans="1:26" s="410" customFormat="1" ht="12.75" customHeight="1">
      <c r="A128" s="406" t="s">
        <v>805</v>
      </c>
      <c r="B128" s="309">
        <f>SUM(B124:B127)</f>
        <v>30000</v>
      </c>
      <c r="C128" s="314" t="s">
        <v>768</v>
      </c>
      <c r="D128" s="420">
        <v>1</v>
      </c>
      <c r="E128" s="306">
        <f>SUM(B128*D128)</f>
        <v>30000</v>
      </c>
      <c r="F128" s="307" t="s">
        <v>745</v>
      </c>
      <c r="G128" s="308">
        <v>1</v>
      </c>
      <c r="H128" s="309">
        <f>SUM(H124:H127)</f>
        <v>30000</v>
      </c>
      <c r="I128" s="309">
        <v>0</v>
      </c>
      <c r="J128" s="330">
        <f>H128-I128</f>
        <v>30000</v>
      </c>
      <c r="K128" s="311"/>
      <c r="L128" s="407"/>
      <c r="M128" s="408"/>
      <c r="N128" s="409"/>
      <c r="O128" s="409"/>
      <c r="P128" s="409"/>
      <c r="Q128" s="409"/>
      <c r="R128" s="409"/>
      <c r="S128" s="409"/>
      <c r="T128" s="409"/>
      <c r="U128" s="409"/>
      <c r="V128" s="409"/>
      <c r="W128" s="409"/>
      <c r="X128" s="409"/>
      <c r="Y128" s="409"/>
      <c r="Z128" s="409"/>
    </row>
    <row r="129" spans="1:13" s="409" customFormat="1" ht="12.75" customHeight="1">
      <c r="A129" s="411" t="s">
        <v>806</v>
      </c>
      <c r="B129" s="412"/>
      <c r="C129" s="413"/>
      <c r="D129" s="412"/>
      <c r="E129" s="414"/>
      <c r="F129" s="415"/>
      <c r="G129" s="416"/>
      <c r="H129" s="417">
        <f>H122+H128</f>
        <v>60000</v>
      </c>
      <c r="I129" s="412"/>
      <c r="J129" s="418">
        <f>H129-I129</f>
        <v>60000</v>
      </c>
      <c r="K129" s="311"/>
      <c r="L129" s="407"/>
      <c r="M129" s="408"/>
    </row>
    <row r="130" spans="1:12" s="409" customFormat="1" ht="12.75" customHeight="1" thickBot="1">
      <c r="A130" s="424" t="s">
        <v>807</v>
      </c>
      <c r="B130" s="425"/>
      <c r="C130" s="426"/>
      <c r="D130" s="425"/>
      <c r="E130" s="425"/>
      <c r="F130" s="427"/>
      <c r="G130" s="428"/>
      <c r="H130" s="425">
        <f>SUM(H129+H115+H100+H86+H71+H56)</f>
        <v>443317.06999999995</v>
      </c>
      <c r="I130" s="425">
        <f>SUM(I129+I115+I100+I86+I71+I56)</f>
        <v>0</v>
      </c>
      <c r="J130" s="425">
        <f>H130-I130</f>
        <v>443317.06999999995</v>
      </c>
      <c r="K130" s="311"/>
      <c r="L130" s="429"/>
    </row>
    <row r="131" spans="1:12" s="409" customFormat="1" ht="12.75" customHeight="1" thickBot="1">
      <c r="A131" s="430"/>
      <c r="B131" s="315"/>
      <c r="C131" s="431"/>
      <c r="D131" s="315"/>
      <c r="E131" s="315"/>
      <c r="F131" s="432"/>
      <c r="G131" s="433"/>
      <c r="H131" s="315"/>
      <c r="I131" s="315"/>
      <c r="J131" s="434"/>
      <c r="K131" s="311"/>
      <c r="L131" s="429"/>
    </row>
    <row r="132" spans="1:12" s="409" customFormat="1" ht="12.75" customHeight="1" thickBot="1">
      <c r="A132" s="435" t="s">
        <v>808</v>
      </c>
      <c r="B132" s="436"/>
      <c r="C132" s="437"/>
      <c r="D132" s="436"/>
      <c r="E132" s="436"/>
      <c r="F132" s="438"/>
      <c r="G132" s="436"/>
      <c r="H132" s="439">
        <f>H130+H41+H31+H22</f>
        <v>469197.06999999995</v>
      </c>
      <c r="I132" s="439">
        <f>I22+I31+I41+I130</f>
        <v>2880</v>
      </c>
      <c r="J132" s="439">
        <f>H132-I132</f>
        <v>466317.06999999995</v>
      </c>
      <c r="K132" s="311"/>
      <c r="L132" s="429"/>
    </row>
    <row r="133" spans="1:12" s="409" customFormat="1" ht="12.75" customHeight="1" thickBot="1">
      <c r="A133" s="440"/>
      <c r="B133" s="441"/>
      <c r="C133" s="431"/>
      <c r="D133" s="441"/>
      <c r="E133" s="441"/>
      <c r="F133" s="442"/>
      <c r="G133" s="443"/>
      <c r="H133" s="441"/>
      <c r="I133" s="441"/>
      <c r="J133" s="441"/>
      <c r="K133" s="311"/>
      <c r="L133" s="429"/>
    </row>
    <row r="134" spans="1:14" ht="15.75" thickBot="1">
      <c r="A134" s="1835" t="s">
        <v>809</v>
      </c>
      <c r="B134" s="1836"/>
      <c r="C134" s="1836"/>
      <c r="D134" s="1836"/>
      <c r="E134" s="1836"/>
      <c r="F134" s="1836"/>
      <c r="G134" s="1836"/>
      <c r="H134" s="1837">
        <f>I132/J132</f>
        <v>0.006176055275008484</v>
      </c>
      <c r="I134" s="1837"/>
      <c r="J134" s="1837"/>
      <c r="K134" s="311"/>
      <c r="M134" s="312"/>
      <c r="N134" s="283"/>
    </row>
    <row r="135" spans="1:14" ht="15">
      <c r="A135" s="343"/>
      <c r="B135" s="343"/>
      <c r="C135" s="344"/>
      <c r="D135" s="343"/>
      <c r="E135" s="343"/>
      <c r="F135" s="345"/>
      <c r="G135" s="343"/>
      <c r="H135" s="343"/>
      <c r="I135" s="343"/>
      <c r="J135" s="343"/>
      <c r="M135" s="312"/>
      <c r="N135" s="283"/>
    </row>
    <row r="136" spans="1:14" s="446" customFormat="1" ht="15.75">
      <c r="A136" s="343"/>
      <c r="B136" s="343"/>
      <c r="C136" s="344"/>
      <c r="D136" s="343"/>
      <c r="E136" s="343"/>
      <c r="F136" s="345"/>
      <c r="G136" s="343"/>
      <c r="H136" s="343"/>
      <c r="I136" s="343"/>
      <c r="J136" s="343"/>
      <c r="K136" s="311"/>
      <c r="L136" s="273"/>
      <c r="M136" s="444"/>
      <c r="N136" s="445"/>
    </row>
    <row r="137" spans="1:13" ht="15.75">
      <c r="A137" s="343"/>
      <c r="B137" s="343"/>
      <c r="C137" s="344"/>
      <c r="D137" s="343"/>
      <c r="E137" s="343"/>
      <c r="F137" s="345"/>
      <c r="G137" s="343"/>
      <c r="H137" s="447"/>
      <c r="I137" s="343"/>
      <c r="J137" s="343"/>
      <c r="L137" s="446"/>
      <c r="M137" s="312"/>
    </row>
    <row r="138" spans="1:14" s="446" customFormat="1" ht="15" customHeight="1">
      <c r="A138" s="343"/>
      <c r="B138" s="343"/>
      <c r="C138" s="344"/>
      <c r="D138" s="343"/>
      <c r="E138" s="343"/>
      <c r="F138" s="345"/>
      <c r="G138" s="343"/>
      <c r="H138" s="448"/>
      <c r="I138" s="343"/>
      <c r="J138" s="343"/>
      <c r="K138" s="311"/>
      <c r="L138" s="273"/>
      <c r="M138" s="444"/>
      <c r="N138" s="445"/>
    </row>
    <row r="139" ht="15">
      <c r="K139" s="343"/>
    </row>
    <row r="140" ht="15">
      <c r="K140" s="343"/>
    </row>
    <row r="141" ht="15">
      <c r="K141" s="343"/>
    </row>
    <row r="142" spans="1:14" s="312" customFormat="1" ht="15">
      <c r="A142" s="440"/>
      <c r="B142" s="441"/>
      <c r="C142" s="431"/>
      <c r="D142" s="441"/>
      <c r="E142" s="441"/>
      <c r="F142" s="442"/>
      <c r="G142" s="443"/>
      <c r="H142" s="441"/>
      <c r="I142" s="441"/>
      <c r="J142" s="441"/>
      <c r="K142" s="343"/>
      <c r="L142" s="273"/>
      <c r="N142" s="449"/>
    </row>
  </sheetData>
  <mergeCells count="8">
    <mergeCell ref="A134:G134"/>
    <mergeCell ref="H134:J134"/>
    <mergeCell ref="A1:J1"/>
    <mergeCell ref="A3:J3"/>
    <mergeCell ref="A4:J4"/>
    <mergeCell ref="A5:J5"/>
    <mergeCell ref="A6:J6"/>
    <mergeCell ref="A7:J7"/>
  </mergeCells>
  <printOptions/>
  <pageMargins left="0.7" right="0.7" top="0.75" bottom="0.75" header="0.3" footer="0.3"/>
  <pageSetup fitToHeight="1" fitToWidth="1" horizontalDpi="600" verticalDpi="600" orientation="portrait" scale="3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
  <sheetViews>
    <sheetView zoomScale="120" zoomScaleNormal="120" workbookViewId="0" topLeftCell="F82">
      <selection activeCell="N98" sqref="N98"/>
    </sheetView>
  </sheetViews>
  <sheetFormatPr defaultColWidth="9.140625" defaultRowHeight="15"/>
  <cols>
    <col min="1" max="1" width="46.7109375" style="440" customWidth="1"/>
    <col min="2" max="2" width="9.8515625" style="441" bestFit="1" customWidth="1"/>
    <col min="3" max="3" width="8.00390625" style="431" customWidth="1"/>
    <col min="4" max="4" width="9.57421875" style="441" customWidth="1"/>
    <col min="5" max="5" width="11.28125" style="441" customWidth="1"/>
    <col min="6" max="6" width="16.28125" style="442" bestFit="1" customWidth="1"/>
    <col min="7" max="7" width="11.7109375" style="443" bestFit="1" customWidth="1"/>
    <col min="8" max="8" width="14.140625" style="441" bestFit="1" customWidth="1"/>
    <col min="9" max="9" width="18.421875" style="441" customWidth="1"/>
    <col min="10" max="10" width="18.00390625" style="441" customWidth="1"/>
    <col min="11" max="11" width="0.85546875" style="441" customWidth="1"/>
    <col min="12" max="12" width="16.28125" style="273" customWidth="1"/>
    <col min="13" max="13" width="15.00390625" style="273" customWidth="1"/>
    <col min="14" max="14" width="9.8515625" style="274" customWidth="1"/>
    <col min="15" max="15" width="5.8515625" style="273" customWidth="1"/>
    <col min="16" max="16" width="4.421875" style="273" customWidth="1"/>
    <col min="17" max="17" width="5.8515625" style="273" customWidth="1"/>
    <col min="18" max="18" width="5.140625" style="273" customWidth="1"/>
    <col min="19" max="19" width="4.140625" style="273" customWidth="1"/>
    <col min="20" max="20" width="5.421875" style="273" customWidth="1"/>
    <col min="21" max="21" width="4.140625" style="273" customWidth="1"/>
    <col min="22" max="22" width="6.28125" style="273" customWidth="1"/>
    <col min="23" max="23" width="5.421875" style="273" customWidth="1"/>
    <col min="24" max="24" width="6.8515625" style="273" customWidth="1"/>
    <col min="25" max="256" width="8.8515625" style="273" customWidth="1"/>
    <col min="257" max="257" width="46.7109375" style="273" customWidth="1"/>
    <col min="258" max="258" width="9.8515625" style="273" bestFit="1" customWidth="1"/>
    <col min="259" max="259" width="8.00390625" style="273" customWidth="1"/>
    <col min="260" max="260" width="9.57421875" style="273" customWidth="1"/>
    <col min="261" max="261" width="11.28125" style="273" customWidth="1"/>
    <col min="262" max="262" width="16.28125" style="273" bestFit="1" customWidth="1"/>
    <col min="263" max="263" width="11.7109375" style="273" bestFit="1" customWidth="1"/>
    <col min="264" max="264" width="14.140625" style="273" bestFit="1" customWidth="1"/>
    <col min="265" max="265" width="18.421875" style="273" customWidth="1"/>
    <col min="266" max="266" width="18.00390625" style="273" customWidth="1"/>
    <col min="267" max="267" width="0.85546875" style="273" customWidth="1"/>
    <col min="268" max="268" width="16.28125" style="273" customWidth="1"/>
    <col min="269" max="269" width="15.00390625" style="273" customWidth="1"/>
    <col min="270" max="270" width="9.8515625" style="273" customWidth="1"/>
    <col min="271" max="271" width="5.8515625" style="273" customWidth="1"/>
    <col min="272" max="272" width="4.421875" style="273" customWidth="1"/>
    <col min="273" max="273" width="5.8515625" style="273" customWidth="1"/>
    <col min="274" max="274" width="5.140625" style="273" customWidth="1"/>
    <col min="275" max="275" width="4.140625" style="273" customWidth="1"/>
    <col min="276" max="276" width="5.421875" style="273" customWidth="1"/>
    <col min="277" max="277" width="4.140625" style="273" customWidth="1"/>
    <col min="278" max="278" width="6.28125" style="273" customWidth="1"/>
    <col min="279" max="279" width="5.421875" style="273" customWidth="1"/>
    <col min="280" max="280" width="6.8515625" style="273" customWidth="1"/>
    <col min="281" max="512" width="8.8515625" style="273" customWidth="1"/>
    <col min="513" max="513" width="46.7109375" style="273" customWidth="1"/>
    <col min="514" max="514" width="9.8515625" style="273" bestFit="1" customWidth="1"/>
    <col min="515" max="515" width="8.00390625" style="273" customWidth="1"/>
    <col min="516" max="516" width="9.57421875" style="273" customWidth="1"/>
    <col min="517" max="517" width="11.28125" style="273" customWidth="1"/>
    <col min="518" max="518" width="16.28125" style="273" bestFit="1" customWidth="1"/>
    <col min="519" max="519" width="11.7109375" style="273" bestFit="1" customWidth="1"/>
    <col min="520" max="520" width="14.140625" style="273" bestFit="1" customWidth="1"/>
    <col min="521" max="521" width="18.421875" style="273" customWidth="1"/>
    <col min="522" max="522" width="18.00390625" style="273" customWidth="1"/>
    <col min="523" max="523" width="0.85546875" style="273" customWidth="1"/>
    <col min="524" max="524" width="16.28125" style="273" customWidth="1"/>
    <col min="525" max="525" width="15.00390625" style="273" customWidth="1"/>
    <col min="526" max="526" width="9.8515625" style="273" customWidth="1"/>
    <col min="527" max="527" width="5.8515625" style="273" customWidth="1"/>
    <col min="528" max="528" width="4.421875" style="273" customWidth="1"/>
    <col min="529" max="529" width="5.8515625" style="273" customWidth="1"/>
    <col min="530" max="530" width="5.140625" style="273" customWidth="1"/>
    <col min="531" max="531" width="4.140625" style="273" customWidth="1"/>
    <col min="532" max="532" width="5.421875" style="273" customWidth="1"/>
    <col min="533" max="533" width="4.140625" style="273" customWidth="1"/>
    <col min="534" max="534" width="6.28125" style="273" customWidth="1"/>
    <col min="535" max="535" width="5.421875" style="273" customWidth="1"/>
    <col min="536" max="536" width="6.8515625" style="273" customWidth="1"/>
    <col min="537" max="768" width="8.8515625" style="273" customWidth="1"/>
    <col min="769" max="769" width="46.7109375" style="273" customWidth="1"/>
    <col min="770" max="770" width="9.8515625" style="273" bestFit="1" customWidth="1"/>
    <col min="771" max="771" width="8.00390625" style="273" customWidth="1"/>
    <col min="772" max="772" width="9.57421875" style="273" customWidth="1"/>
    <col min="773" max="773" width="11.28125" style="273" customWidth="1"/>
    <col min="774" max="774" width="16.28125" style="273" bestFit="1" customWidth="1"/>
    <col min="775" max="775" width="11.7109375" style="273" bestFit="1" customWidth="1"/>
    <col min="776" max="776" width="14.140625" style="273" bestFit="1" customWidth="1"/>
    <col min="777" max="777" width="18.421875" style="273" customWidth="1"/>
    <col min="778" max="778" width="18.00390625" style="273" customWidth="1"/>
    <col min="779" max="779" width="0.85546875" style="273" customWidth="1"/>
    <col min="780" max="780" width="16.28125" style="273" customWidth="1"/>
    <col min="781" max="781" width="15.00390625" style="273" customWidth="1"/>
    <col min="782" max="782" width="9.8515625" style="273" customWidth="1"/>
    <col min="783" max="783" width="5.8515625" style="273" customWidth="1"/>
    <col min="784" max="784" width="4.421875" style="273" customWidth="1"/>
    <col min="785" max="785" width="5.8515625" style="273" customWidth="1"/>
    <col min="786" max="786" width="5.140625" style="273" customWidth="1"/>
    <col min="787" max="787" width="4.140625" style="273" customWidth="1"/>
    <col min="788" max="788" width="5.421875" style="273" customWidth="1"/>
    <col min="789" max="789" width="4.140625" style="273" customWidth="1"/>
    <col min="790" max="790" width="6.28125" style="273" customWidth="1"/>
    <col min="791" max="791" width="5.421875" style="273" customWidth="1"/>
    <col min="792" max="792" width="6.8515625" style="273" customWidth="1"/>
    <col min="793" max="1024" width="8.8515625" style="273" customWidth="1"/>
    <col min="1025" max="1025" width="46.7109375" style="273" customWidth="1"/>
    <col min="1026" max="1026" width="9.8515625" style="273" bestFit="1" customWidth="1"/>
    <col min="1027" max="1027" width="8.00390625" style="273" customWidth="1"/>
    <col min="1028" max="1028" width="9.57421875" style="273" customWidth="1"/>
    <col min="1029" max="1029" width="11.28125" style="273" customWidth="1"/>
    <col min="1030" max="1030" width="16.28125" style="273" bestFit="1" customWidth="1"/>
    <col min="1031" max="1031" width="11.7109375" style="273" bestFit="1" customWidth="1"/>
    <col min="1032" max="1032" width="14.140625" style="273" bestFit="1" customWidth="1"/>
    <col min="1033" max="1033" width="18.421875" style="273" customWidth="1"/>
    <col min="1034" max="1034" width="18.00390625" style="273" customWidth="1"/>
    <col min="1035" max="1035" width="0.85546875" style="273" customWidth="1"/>
    <col min="1036" max="1036" width="16.28125" style="273" customWidth="1"/>
    <col min="1037" max="1037" width="15.00390625" style="273" customWidth="1"/>
    <col min="1038" max="1038" width="9.8515625" style="273" customWidth="1"/>
    <col min="1039" max="1039" width="5.8515625" style="273" customWidth="1"/>
    <col min="1040" max="1040" width="4.421875" style="273" customWidth="1"/>
    <col min="1041" max="1041" width="5.8515625" style="273" customWidth="1"/>
    <col min="1042" max="1042" width="5.140625" style="273" customWidth="1"/>
    <col min="1043" max="1043" width="4.140625" style="273" customWidth="1"/>
    <col min="1044" max="1044" width="5.421875" style="273" customWidth="1"/>
    <col min="1045" max="1045" width="4.140625" style="273" customWidth="1"/>
    <col min="1046" max="1046" width="6.28125" style="273" customWidth="1"/>
    <col min="1047" max="1047" width="5.421875" style="273" customWidth="1"/>
    <col min="1048" max="1048" width="6.8515625" style="273" customWidth="1"/>
    <col min="1049" max="1280" width="8.8515625" style="273" customWidth="1"/>
    <col min="1281" max="1281" width="46.7109375" style="273" customWidth="1"/>
    <col min="1282" max="1282" width="9.8515625" style="273" bestFit="1" customWidth="1"/>
    <col min="1283" max="1283" width="8.00390625" style="273" customWidth="1"/>
    <col min="1284" max="1284" width="9.57421875" style="273" customWidth="1"/>
    <col min="1285" max="1285" width="11.28125" style="273" customWidth="1"/>
    <col min="1286" max="1286" width="16.28125" style="273" bestFit="1" customWidth="1"/>
    <col min="1287" max="1287" width="11.7109375" style="273" bestFit="1" customWidth="1"/>
    <col min="1288" max="1288" width="14.140625" style="273" bestFit="1" customWidth="1"/>
    <col min="1289" max="1289" width="18.421875" style="273" customWidth="1"/>
    <col min="1290" max="1290" width="18.00390625" style="273" customWidth="1"/>
    <col min="1291" max="1291" width="0.85546875" style="273" customWidth="1"/>
    <col min="1292" max="1292" width="16.28125" style="273" customWidth="1"/>
    <col min="1293" max="1293" width="15.00390625" style="273" customWidth="1"/>
    <col min="1294" max="1294" width="9.8515625" style="273" customWidth="1"/>
    <col min="1295" max="1295" width="5.8515625" style="273" customWidth="1"/>
    <col min="1296" max="1296" width="4.421875" style="273" customWidth="1"/>
    <col min="1297" max="1297" width="5.8515625" style="273" customWidth="1"/>
    <col min="1298" max="1298" width="5.140625" style="273" customWidth="1"/>
    <col min="1299" max="1299" width="4.140625" style="273" customWidth="1"/>
    <col min="1300" max="1300" width="5.421875" style="273" customWidth="1"/>
    <col min="1301" max="1301" width="4.140625" style="273" customWidth="1"/>
    <col min="1302" max="1302" width="6.28125" style="273" customWidth="1"/>
    <col min="1303" max="1303" width="5.421875" style="273" customWidth="1"/>
    <col min="1304" max="1304" width="6.8515625" style="273" customWidth="1"/>
    <col min="1305" max="1536" width="8.8515625" style="273" customWidth="1"/>
    <col min="1537" max="1537" width="46.7109375" style="273" customWidth="1"/>
    <col min="1538" max="1538" width="9.8515625" style="273" bestFit="1" customWidth="1"/>
    <col min="1539" max="1539" width="8.00390625" style="273" customWidth="1"/>
    <col min="1540" max="1540" width="9.57421875" style="273" customWidth="1"/>
    <col min="1541" max="1541" width="11.28125" style="273" customWidth="1"/>
    <col min="1542" max="1542" width="16.28125" style="273" bestFit="1" customWidth="1"/>
    <col min="1543" max="1543" width="11.7109375" style="273" bestFit="1" customWidth="1"/>
    <col min="1544" max="1544" width="14.140625" style="273" bestFit="1" customWidth="1"/>
    <col min="1545" max="1545" width="18.421875" style="273" customWidth="1"/>
    <col min="1546" max="1546" width="18.00390625" style="273" customWidth="1"/>
    <col min="1547" max="1547" width="0.85546875" style="273" customWidth="1"/>
    <col min="1548" max="1548" width="16.28125" style="273" customWidth="1"/>
    <col min="1549" max="1549" width="15.00390625" style="273" customWidth="1"/>
    <col min="1550" max="1550" width="9.8515625" style="273" customWidth="1"/>
    <col min="1551" max="1551" width="5.8515625" style="273" customWidth="1"/>
    <col min="1552" max="1552" width="4.421875" style="273" customWidth="1"/>
    <col min="1553" max="1553" width="5.8515625" style="273" customWidth="1"/>
    <col min="1554" max="1554" width="5.140625" style="273" customWidth="1"/>
    <col min="1555" max="1555" width="4.140625" style="273" customWidth="1"/>
    <col min="1556" max="1556" width="5.421875" style="273" customWidth="1"/>
    <col min="1557" max="1557" width="4.140625" style="273" customWidth="1"/>
    <col min="1558" max="1558" width="6.28125" style="273" customWidth="1"/>
    <col min="1559" max="1559" width="5.421875" style="273" customWidth="1"/>
    <col min="1560" max="1560" width="6.8515625" style="273" customWidth="1"/>
    <col min="1561" max="1792" width="8.8515625" style="273" customWidth="1"/>
    <col min="1793" max="1793" width="46.7109375" style="273" customWidth="1"/>
    <col min="1794" max="1794" width="9.8515625" style="273" bestFit="1" customWidth="1"/>
    <col min="1795" max="1795" width="8.00390625" style="273" customWidth="1"/>
    <col min="1796" max="1796" width="9.57421875" style="273" customWidth="1"/>
    <col min="1797" max="1797" width="11.28125" style="273" customWidth="1"/>
    <col min="1798" max="1798" width="16.28125" style="273" bestFit="1" customWidth="1"/>
    <col min="1799" max="1799" width="11.7109375" style="273" bestFit="1" customWidth="1"/>
    <col min="1800" max="1800" width="14.140625" style="273" bestFit="1" customWidth="1"/>
    <col min="1801" max="1801" width="18.421875" style="273" customWidth="1"/>
    <col min="1802" max="1802" width="18.00390625" style="273" customWidth="1"/>
    <col min="1803" max="1803" width="0.85546875" style="273" customWidth="1"/>
    <col min="1804" max="1804" width="16.28125" style="273" customWidth="1"/>
    <col min="1805" max="1805" width="15.00390625" style="273" customWidth="1"/>
    <col min="1806" max="1806" width="9.8515625" style="273" customWidth="1"/>
    <col min="1807" max="1807" width="5.8515625" style="273" customWidth="1"/>
    <col min="1808" max="1808" width="4.421875" style="273" customWidth="1"/>
    <col min="1809" max="1809" width="5.8515625" style="273" customWidth="1"/>
    <col min="1810" max="1810" width="5.140625" style="273" customWidth="1"/>
    <col min="1811" max="1811" width="4.140625" style="273" customWidth="1"/>
    <col min="1812" max="1812" width="5.421875" style="273" customWidth="1"/>
    <col min="1813" max="1813" width="4.140625" style="273" customWidth="1"/>
    <col min="1814" max="1814" width="6.28125" style="273" customWidth="1"/>
    <col min="1815" max="1815" width="5.421875" style="273" customWidth="1"/>
    <col min="1816" max="1816" width="6.8515625" style="273" customWidth="1"/>
    <col min="1817" max="2048" width="8.8515625" style="273" customWidth="1"/>
    <col min="2049" max="2049" width="46.7109375" style="273" customWidth="1"/>
    <col min="2050" max="2050" width="9.8515625" style="273" bestFit="1" customWidth="1"/>
    <col min="2051" max="2051" width="8.00390625" style="273" customWidth="1"/>
    <col min="2052" max="2052" width="9.57421875" style="273" customWidth="1"/>
    <col min="2053" max="2053" width="11.28125" style="273" customWidth="1"/>
    <col min="2054" max="2054" width="16.28125" style="273" bestFit="1" customWidth="1"/>
    <col min="2055" max="2055" width="11.7109375" style="273" bestFit="1" customWidth="1"/>
    <col min="2056" max="2056" width="14.140625" style="273" bestFit="1" customWidth="1"/>
    <col min="2057" max="2057" width="18.421875" style="273" customWidth="1"/>
    <col min="2058" max="2058" width="18.00390625" style="273" customWidth="1"/>
    <col min="2059" max="2059" width="0.85546875" style="273" customWidth="1"/>
    <col min="2060" max="2060" width="16.28125" style="273" customWidth="1"/>
    <col min="2061" max="2061" width="15.00390625" style="273" customWidth="1"/>
    <col min="2062" max="2062" width="9.8515625" style="273" customWidth="1"/>
    <col min="2063" max="2063" width="5.8515625" style="273" customWidth="1"/>
    <col min="2064" max="2064" width="4.421875" style="273" customWidth="1"/>
    <col min="2065" max="2065" width="5.8515625" style="273" customWidth="1"/>
    <col min="2066" max="2066" width="5.140625" style="273" customWidth="1"/>
    <col min="2067" max="2067" width="4.140625" style="273" customWidth="1"/>
    <col min="2068" max="2068" width="5.421875" style="273" customWidth="1"/>
    <col min="2069" max="2069" width="4.140625" style="273" customWidth="1"/>
    <col min="2070" max="2070" width="6.28125" style="273" customWidth="1"/>
    <col min="2071" max="2071" width="5.421875" style="273" customWidth="1"/>
    <col min="2072" max="2072" width="6.8515625" style="273" customWidth="1"/>
    <col min="2073" max="2304" width="8.8515625" style="273" customWidth="1"/>
    <col min="2305" max="2305" width="46.7109375" style="273" customWidth="1"/>
    <col min="2306" max="2306" width="9.8515625" style="273" bestFit="1" customWidth="1"/>
    <col min="2307" max="2307" width="8.00390625" style="273" customWidth="1"/>
    <col min="2308" max="2308" width="9.57421875" style="273" customWidth="1"/>
    <col min="2309" max="2309" width="11.28125" style="273" customWidth="1"/>
    <col min="2310" max="2310" width="16.28125" style="273" bestFit="1" customWidth="1"/>
    <col min="2311" max="2311" width="11.7109375" style="273" bestFit="1" customWidth="1"/>
    <col min="2312" max="2312" width="14.140625" style="273" bestFit="1" customWidth="1"/>
    <col min="2313" max="2313" width="18.421875" style="273" customWidth="1"/>
    <col min="2314" max="2314" width="18.00390625" style="273" customWidth="1"/>
    <col min="2315" max="2315" width="0.85546875" style="273" customWidth="1"/>
    <col min="2316" max="2316" width="16.28125" style="273" customWidth="1"/>
    <col min="2317" max="2317" width="15.00390625" style="273" customWidth="1"/>
    <col min="2318" max="2318" width="9.8515625" style="273" customWidth="1"/>
    <col min="2319" max="2319" width="5.8515625" style="273" customWidth="1"/>
    <col min="2320" max="2320" width="4.421875" style="273" customWidth="1"/>
    <col min="2321" max="2321" width="5.8515625" style="273" customWidth="1"/>
    <col min="2322" max="2322" width="5.140625" style="273" customWidth="1"/>
    <col min="2323" max="2323" width="4.140625" style="273" customWidth="1"/>
    <col min="2324" max="2324" width="5.421875" style="273" customWidth="1"/>
    <col min="2325" max="2325" width="4.140625" style="273" customWidth="1"/>
    <col min="2326" max="2326" width="6.28125" style="273" customWidth="1"/>
    <col min="2327" max="2327" width="5.421875" style="273" customWidth="1"/>
    <col min="2328" max="2328" width="6.8515625" style="273" customWidth="1"/>
    <col min="2329" max="2560" width="8.8515625" style="273" customWidth="1"/>
    <col min="2561" max="2561" width="46.7109375" style="273" customWidth="1"/>
    <col min="2562" max="2562" width="9.8515625" style="273" bestFit="1" customWidth="1"/>
    <col min="2563" max="2563" width="8.00390625" style="273" customWidth="1"/>
    <col min="2564" max="2564" width="9.57421875" style="273" customWidth="1"/>
    <col min="2565" max="2565" width="11.28125" style="273" customWidth="1"/>
    <col min="2566" max="2566" width="16.28125" style="273" bestFit="1" customWidth="1"/>
    <col min="2567" max="2567" width="11.7109375" style="273" bestFit="1" customWidth="1"/>
    <col min="2568" max="2568" width="14.140625" style="273" bestFit="1" customWidth="1"/>
    <col min="2569" max="2569" width="18.421875" style="273" customWidth="1"/>
    <col min="2570" max="2570" width="18.00390625" style="273" customWidth="1"/>
    <col min="2571" max="2571" width="0.85546875" style="273" customWidth="1"/>
    <col min="2572" max="2572" width="16.28125" style="273" customWidth="1"/>
    <col min="2573" max="2573" width="15.00390625" style="273" customWidth="1"/>
    <col min="2574" max="2574" width="9.8515625" style="273" customWidth="1"/>
    <col min="2575" max="2575" width="5.8515625" style="273" customWidth="1"/>
    <col min="2576" max="2576" width="4.421875" style="273" customWidth="1"/>
    <col min="2577" max="2577" width="5.8515625" style="273" customWidth="1"/>
    <col min="2578" max="2578" width="5.140625" style="273" customWidth="1"/>
    <col min="2579" max="2579" width="4.140625" style="273" customWidth="1"/>
    <col min="2580" max="2580" width="5.421875" style="273" customWidth="1"/>
    <col min="2581" max="2581" width="4.140625" style="273" customWidth="1"/>
    <col min="2582" max="2582" width="6.28125" style="273" customWidth="1"/>
    <col min="2583" max="2583" width="5.421875" style="273" customWidth="1"/>
    <col min="2584" max="2584" width="6.8515625" style="273" customWidth="1"/>
    <col min="2585" max="2816" width="8.8515625" style="273" customWidth="1"/>
    <col min="2817" max="2817" width="46.7109375" style="273" customWidth="1"/>
    <col min="2818" max="2818" width="9.8515625" style="273" bestFit="1" customWidth="1"/>
    <col min="2819" max="2819" width="8.00390625" style="273" customWidth="1"/>
    <col min="2820" max="2820" width="9.57421875" style="273" customWidth="1"/>
    <col min="2821" max="2821" width="11.28125" style="273" customWidth="1"/>
    <col min="2822" max="2822" width="16.28125" style="273" bestFit="1" customWidth="1"/>
    <col min="2823" max="2823" width="11.7109375" style="273" bestFit="1" customWidth="1"/>
    <col min="2824" max="2824" width="14.140625" style="273" bestFit="1" customWidth="1"/>
    <col min="2825" max="2825" width="18.421875" style="273" customWidth="1"/>
    <col min="2826" max="2826" width="18.00390625" style="273" customWidth="1"/>
    <col min="2827" max="2827" width="0.85546875" style="273" customWidth="1"/>
    <col min="2828" max="2828" width="16.28125" style="273" customWidth="1"/>
    <col min="2829" max="2829" width="15.00390625" style="273" customWidth="1"/>
    <col min="2830" max="2830" width="9.8515625" style="273" customWidth="1"/>
    <col min="2831" max="2831" width="5.8515625" style="273" customWidth="1"/>
    <col min="2832" max="2832" width="4.421875" style="273" customWidth="1"/>
    <col min="2833" max="2833" width="5.8515625" style="273" customWidth="1"/>
    <col min="2834" max="2834" width="5.140625" style="273" customWidth="1"/>
    <col min="2835" max="2835" width="4.140625" style="273" customWidth="1"/>
    <col min="2836" max="2836" width="5.421875" style="273" customWidth="1"/>
    <col min="2837" max="2837" width="4.140625" style="273" customWidth="1"/>
    <col min="2838" max="2838" width="6.28125" style="273" customWidth="1"/>
    <col min="2839" max="2839" width="5.421875" style="273" customWidth="1"/>
    <col min="2840" max="2840" width="6.8515625" style="273" customWidth="1"/>
    <col min="2841" max="3072" width="8.8515625" style="273" customWidth="1"/>
    <col min="3073" max="3073" width="46.7109375" style="273" customWidth="1"/>
    <col min="3074" max="3074" width="9.8515625" style="273" bestFit="1" customWidth="1"/>
    <col min="3075" max="3075" width="8.00390625" style="273" customWidth="1"/>
    <col min="3076" max="3076" width="9.57421875" style="273" customWidth="1"/>
    <col min="3077" max="3077" width="11.28125" style="273" customWidth="1"/>
    <col min="3078" max="3078" width="16.28125" style="273" bestFit="1" customWidth="1"/>
    <col min="3079" max="3079" width="11.7109375" style="273" bestFit="1" customWidth="1"/>
    <col min="3080" max="3080" width="14.140625" style="273" bestFit="1" customWidth="1"/>
    <col min="3081" max="3081" width="18.421875" style="273" customWidth="1"/>
    <col min="3082" max="3082" width="18.00390625" style="273" customWidth="1"/>
    <col min="3083" max="3083" width="0.85546875" style="273" customWidth="1"/>
    <col min="3084" max="3084" width="16.28125" style="273" customWidth="1"/>
    <col min="3085" max="3085" width="15.00390625" style="273" customWidth="1"/>
    <col min="3086" max="3086" width="9.8515625" style="273" customWidth="1"/>
    <col min="3087" max="3087" width="5.8515625" style="273" customWidth="1"/>
    <col min="3088" max="3088" width="4.421875" style="273" customWidth="1"/>
    <col min="3089" max="3089" width="5.8515625" style="273" customWidth="1"/>
    <col min="3090" max="3090" width="5.140625" style="273" customWidth="1"/>
    <col min="3091" max="3091" width="4.140625" style="273" customWidth="1"/>
    <col min="3092" max="3092" width="5.421875" style="273" customWidth="1"/>
    <col min="3093" max="3093" width="4.140625" style="273" customWidth="1"/>
    <col min="3094" max="3094" width="6.28125" style="273" customWidth="1"/>
    <col min="3095" max="3095" width="5.421875" style="273" customWidth="1"/>
    <col min="3096" max="3096" width="6.8515625" style="273" customWidth="1"/>
    <col min="3097" max="3328" width="8.8515625" style="273" customWidth="1"/>
    <col min="3329" max="3329" width="46.7109375" style="273" customWidth="1"/>
    <col min="3330" max="3330" width="9.8515625" style="273" bestFit="1" customWidth="1"/>
    <col min="3331" max="3331" width="8.00390625" style="273" customWidth="1"/>
    <col min="3332" max="3332" width="9.57421875" style="273" customWidth="1"/>
    <col min="3333" max="3333" width="11.28125" style="273" customWidth="1"/>
    <col min="3334" max="3334" width="16.28125" style="273" bestFit="1" customWidth="1"/>
    <col min="3335" max="3335" width="11.7109375" style="273" bestFit="1" customWidth="1"/>
    <col min="3336" max="3336" width="14.140625" style="273" bestFit="1" customWidth="1"/>
    <col min="3337" max="3337" width="18.421875" style="273" customWidth="1"/>
    <col min="3338" max="3338" width="18.00390625" style="273" customWidth="1"/>
    <col min="3339" max="3339" width="0.85546875" style="273" customWidth="1"/>
    <col min="3340" max="3340" width="16.28125" style="273" customWidth="1"/>
    <col min="3341" max="3341" width="15.00390625" style="273" customWidth="1"/>
    <col min="3342" max="3342" width="9.8515625" style="273" customWidth="1"/>
    <col min="3343" max="3343" width="5.8515625" style="273" customWidth="1"/>
    <col min="3344" max="3344" width="4.421875" style="273" customWidth="1"/>
    <col min="3345" max="3345" width="5.8515625" style="273" customWidth="1"/>
    <col min="3346" max="3346" width="5.140625" style="273" customWidth="1"/>
    <col min="3347" max="3347" width="4.140625" style="273" customWidth="1"/>
    <col min="3348" max="3348" width="5.421875" style="273" customWidth="1"/>
    <col min="3349" max="3349" width="4.140625" style="273" customWidth="1"/>
    <col min="3350" max="3350" width="6.28125" style="273" customWidth="1"/>
    <col min="3351" max="3351" width="5.421875" style="273" customWidth="1"/>
    <col min="3352" max="3352" width="6.8515625" style="273" customWidth="1"/>
    <col min="3353" max="3584" width="8.8515625" style="273" customWidth="1"/>
    <col min="3585" max="3585" width="46.7109375" style="273" customWidth="1"/>
    <col min="3586" max="3586" width="9.8515625" style="273" bestFit="1" customWidth="1"/>
    <col min="3587" max="3587" width="8.00390625" style="273" customWidth="1"/>
    <col min="3588" max="3588" width="9.57421875" style="273" customWidth="1"/>
    <col min="3589" max="3589" width="11.28125" style="273" customWidth="1"/>
    <col min="3590" max="3590" width="16.28125" style="273" bestFit="1" customWidth="1"/>
    <col min="3591" max="3591" width="11.7109375" style="273" bestFit="1" customWidth="1"/>
    <col min="3592" max="3592" width="14.140625" style="273" bestFit="1" customWidth="1"/>
    <col min="3593" max="3593" width="18.421875" style="273" customWidth="1"/>
    <col min="3594" max="3594" width="18.00390625" style="273" customWidth="1"/>
    <col min="3595" max="3595" width="0.85546875" style="273" customWidth="1"/>
    <col min="3596" max="3596" width="16.28125" style="273" customWidth="1"/>
    <col min="3597" max="3597" width="15.00390625" style="273" customWidth="1"/>
    <col min="3598" max="3598" width="9.8515625" style="273" customWidth="1"/>
    <col min="3599" max="3599" width="5.8515625" style="273" customWidth="1"/>
    <col min="3600" max="3600" width="4.421875" style="273" customWidth="1"/>
    <col min="3601" max="3601" width="5.8515625" style="273" customWidth="1"/>
    <col min="3602" max="3602" width="5.140625" style="273" customWidth="1"/>
    <col min="3603" max="3603" width="4.140625" style="273" customWidth="1"/>
    <col min="3604" max="3604" width="5.421875" style="273" customWidth="1"/>
    <col min="3605" max="3605" width="4.140625" style="273" customWidth="1"/>
    <col min="3606" max="3606" width="6.28125" style="273" customWidth="1"/>
    <col min="3607" max="3607" width="5.421875" style="273" customWidth="1"/>
    <col min="3608" max="3608" width="6.8515625" style="273" customWidth="1"/>
    <col min="3609" max="3840" width="8.8515625" style="273" customWidth="1"/>
    <col min="3841" max="3841" width="46.7109375" style="273" customWidth="1"/>
    <col min="3842" max="3842" width="9.8515625" style="273" bestFit="1" customWidth="1"/>
    <col min="3843" max="3843" width="8.00390625" style="273" customWidth="1"/>
    <col min="3844" max="3844" width="9.57421875" style="273" customWidth="1"/>
    <col min="3845" max="3845" width="11.28125" style="273" customWidth="1"/>
    <col min="3846" max="3846" width="16.28125" style="273" bestFit="1" customWidth="1"/>
    <col min="3847" max="3847" width="11.7109375" style="273" bestFit="1" customWidth="1"/>
    <col min="3848" max="3848" width="14.140625" style="273" bestFit="1" customWidth="1"/>
    <col min="3849" max="3849" width="18.421875" style="273" customWidth="1"/>
    <col min="3850" max="3850" width="18.00390625" style="273" customWidth="1"/>
    <col min="3851" max="3851" width="0.85546875" style="273" customWidth="1"/>
    <col min="3852" max="3852" width="16.28125" style="273" customWidth="1"/>
    <col min="3853" max="3853" width="15.00390625" style="273" customWidth="1"/>
    <col min="3854" max="3854" width="9.8515625" style="273" customWidth="1"/>
    <col min="3855" max="3855" width="5.8515625" style="273" customWidth="1"/>
    <col min="3856" max="3856" width="4.421875" style="273" customWidth="1"/>
    <col min="3857" max="3857" width="5.8515625" style="273" customWidth="1"/>
    <col min="3858" max="3858" width="5.140625" style="273" customWidth="1"/>
    <col min="3859" max="3859" width="4.140625" style="273" customWidth="1"/>
    <col min="3860" max="3860" width="5.421875" style="273" customWidth="1"/>
    <col min="3861" max="3861" width="4.140625" style="273" customWidth="1"/>
    <col min="3862" max="3862" width="6.28125" style="273" customWidth="1"/>
    <col min="3863" max="3863" width="5.421875" style="273" customWidth="1"/>
    <col min="3864" max="3864" width="6.8515625" style="273" customWidth="1"/>
    <col min="3865" max="4096" width="8.8515625" style="273" customWidth="1"/>
    <col min="4097" max="4097" width="46.7109375" style="273" customWidth="1"/>
    <col min="4098" max="4098" width="9.8515625" style="273" bestFit="1" customWidth="1"/>
    <col min="4099" max="4099" width="8.00390625" style="273" customWidth="1"/>
    <col min="4100" max="4100" width="9.57421875" style="273" customWidth="1"/>
    <col min="4101" max="4101" width="11.28125" style="273" customWidth="1"/>
    <col min="4102" max="4102" width="16.28125" style="273" bestFit="1" customWidth="1"/>
    <col min="4103" max="4103" width="11.7109375" style="273" bestFit="1" customWidth="1"/>
    <col min="4104" max="4104" width="14.140625" style="273" bestFit="1" customWidth="1"/>
    <col min="4105" max="4105" width="18.421875" style="273" customWidth="1"/>
    <col min="4106" max="4106" width="18.00390625" style="273" customWidth="1"/>
    <col min="4107" max="4107" width="0.85546875" style="273" customWidth="1"/>
    <col min="4108" max="4108" width="16.28125" style="273" customWidth="1"/>
    <col min="4109" max="4109" width="15.00390625" style="273" customWidth="1"/>
    <col min="4110" max="4110" width="9.8515625" style="273" customWidth="1"/>
    <col min="4111" max="4111" width="5.8515625" style="273" customWidth="1"/>
    <col min="4112" max="4112" width="4.421875" style="273" customWidth="1"/>
    <col min="4113" max="4113" width="5.8515625" style="273" customWidth="1"/>
    <col min="4114" max="4114" width="5.140625" style="273" customWidth="1"/>
    <col min="4115" max="4115" width="4.140625" style="273" customWidth="1"/>
    <col min="4116" max="4116" width="5.421875" style="273" customWidth="1"/>
    <col min="4117" max="4117" width="4.140625" style="273" customWidth="1"/>
    <col min="4118" max="4118" width="6.28125" style="273" customWidth="1"/>
    <col min="4119" max="4119" width="5.421875" style="273" customWidth="1"/>
    <col min="4120" max="4120" width="6.8515625" style="273" customWidth="1"/>
    <col min="4121" max="4352" width="8.8515625" style="273" customWidth="1"/>
    <col min="4353" max="4353" width="46.7109375" style="273" customWidth="1"/>
    <col min="4354" max="4354" width="9.8515625" style="273" bestFit="1" customWidth="1"/>
    <col min="4355" max="4355" width="8.00390625" style="273" customWidth="1"/>
    <col min="4356" max="4356" width="9.57421875" style="273" customWidth="1"/>
    <col min="4357" max="4357" width="11.28125" style="273" customWidth="1"/>
    <col min="4358" max="4358" width="16.28125" style="273" bestFit="1" customWidth="1"/>
    <col min="4359" max="4359" width="11.7109375" style="273" bestFit="1" customWidth="1"/>
    <col min="4360" max="4360" width="14.140625" style="273" bestFit="1" customWidth="1"/>
    <col min="4361" max="4361" width="18.421875" style="273" customWidth="1"/>
    <col min="4362" max="4362" width="18.00390625" style="273" customWidth="1"/>
    <col min="4363" max="4363" width="0.85546875" style="273" customWidth="1"/>
    <col min="4364" max="4364" width="16.28125" style="273" customWidth="1"/>
    <col min="4365" max="4365" width="15.00390625" style="273" customWidth="1"/>
    <col min="4366" max="4366" width="9.8515625" style="273" customWidth="1"/>
    <col min="4367" max="4367" width="5.8515625" style="273" customWidth="1"/>
    <col min="4368" max="4368" width="4.421875" style="273" customWidth="1"/>
    <col min="4369" max="4369" width="5.8515625" style="273" customWidth="1"/>
    <col min="4370" max="4370" width="5.140625" style="273" customWidth="1"/>
    <col min="4371" max="4371" width="4.140625" style="273" customWidth="1"/>
    <col min="4372" max="4372" width="5.421875" style="273" customWidth="1"/>
    <col min="4373" max="4373" width="4.140625" style="273" customWidth="1"/>
    <col min="4374" max="4374" width="6.28125" style="273" customWidth="1"/>
    <col min="4375" max="4375" width="5.421875" style="273" customWidth="1"/>
    <col min="4376" max="4376" width="6.8515625" style="273" customWidth="1"/>
    <col min="4377" max="4608" width="8.8515625" style="273" customWidth="1"/>
    <col min="4609" max="4609" width="46.7109375" style="273" customWidth="1"/>
    <col min="4610" max="4610" width="9.8515625" style="273" bestFit="1" customWidth="1"/>
    <col min="4611" max="4611" width="8.00390625" style="273" customWidth="1"/>
    <col min="4612" max="4612" width="9.57421875" style="273" customWidth="1"/>
    <col min="4613" max="4613" width="11.28125" style="273" customWidth="1"/>
    <col min="4614" max="4614" width="16.28125" style="273" bestFit="1" customWidth="1"/>
    <col min="4615" max="4615" width="11.7109375" style="273" bestFit="1" customWidth="1"/>
    <col min="4616" max="4616" width="14.140625" style="273" bestFit="1" customWidth="1"/>
    <col min="4617" max="4617" width="18.421875" style="273" customWidth="1"/>
    <col min="4618" max="4618" width="18.00390625" style="273" customWidth="1"/>
    <col min="4619" max="4619" width="0.85546875" style="273" customWidth="1"/>
    <col min="4620" max="4620" width="16.28125" style="273" customWidth="1"/>
    <col min="4621" max="4621" width="15.00390625" style="273" customWidth="1"/>
    <col min="4622" max="4622" width="9.8515625" style="273" customWidth="1"/>
    <col min="4623" max="4623" width="5.8515625" style="273" customWidth="1"/>
    <col min="4624" max="4624" width="4.421875" style="273" customWidth="1"/>
    <col min="4625" max="4625" width="5.8515625" style="273" customWidth="1"/>
    <col min="4626" max="4626" width="5.140625" style="273" customWidth="1"/>
    <col min="4627" max="4627" width="4.140625" style="273" customWidth="1"/>
    <col min="4628" max="4628" width="5.421875" style="273" customWidth="1"/>
    <col min="4629" max="4629" width="4.140625" style="273" customWidth="1"/>
    <col min="4630" max="4630" width="6.28125" style="273" customWidth="1"/>
    <col min="4631" max="4631" width="5.421875" style="273" customWidth="1"/>
    <col min="4632" max="4632" width="6.8515625" style="273" customWidth="1"/>
    <col min="4633" max="4864" width="8.8515625" style="273" customWidth="1"/>
    <col min="4865" max="4865" width="46.7109375" style="273" customWidth="1"/>
    <col min="4866" max="4866" width="9.8515625" style="273" bestFit="1" customWidth="1"/>
    <col min="4867" max="4867" width="8.00390625" style="273" customWidth="1"/>
    <col min="4868" max="4868" width="9.57421875" style="273" customWidth="1"/>
    <col min="4869" max="4869" width="11.28125" style="273" customWidth="1"/>
    <col min="4870" max="4870" width="16.28125" style="273" bestFit="1" customWidth="1"/>
    <col min="4871" max="4871" width="11.7109375" style="273" bestFit="1" customWidth="1"/>
    <col min="4872" max="4872" width="14.140625" style="273" bestFit="1" customWidth="1"/>
    <col min="4873" max="4873" width="18.421875" style="273" customWidth="1"/>
    <col min="4874" max="4874" width="18.00390625" style="273" customWidth="1"/>
    <col min="4875" max="4875" width="0.85546875" style="273" customWidth="1"/>
    <col min="4876" max="4876" width="16.28125" style="273" customWidth="1"/>
    <col min="4877" max="4877" width="15.00390625" style="273" customWidth="1"/>
    <col min="4878" max="4878" width="9.8515625" style="273" customWidth="1"/>
    <col min="4879" max="4879" width="5.8515625" style="273" customWidth="1"/>
    <col min="4880" max="4880" width="4.421875" style="273" customWidth="1"/>
    <col min="4881" max="4881" width="5.8515625" style="273" customWidth="1"/>
    <col min="4882" max="4882" width="5.140625" style="273" customWidth="1"/>
    <col min="4883" max="4883" width="4.140625" style="273" customWidth="1"/>
    <col min="4884" max="4884" width="5.421875" style="273" customWidth="1"/>
    <col min="4885" max="4885" width="4.140625" style="273" customWidth="1"/>
    <col min="4886" max="4886" width="6.28125" style="273" customWidth="1"/>
    <col min="4887" max="4887" width="5.421875" style="273" customWidth="1"/>
    <col min="4888" max="4888" width="6.8515625" style="273" customWidth="1"/>
    <col min="4889" max="5120" width="8.8515625" style="273" customWidth="1"/>
    <col min="5121" max="5121" width="46.7109375" style="273" customWidth="1"/>
    <col min="5122" max="5122" width="9.8515625" style="273" bestFit="1" customWidth="1"/>
    <col min="5123" max="5123" width="8.00390625" style="273" customWidth="1"/>
    <col min="5124" max="5124" width="9.57421875" style="273" customWidth="1"/>
    <col min="5125" max="5125" width="11.28125" style="273" customWidth="1"/>
    <col min="5126" max="5126" width="16.28125" style="273" bestFit="1" customWidth="1"/>
    <col min="5127" max="5127" width="11.7109375" style="273" bestFit="1" customWidth="1"/>
    <col min="5128" max="5128" width="14.140625" style="273" bestFit="1" customWidth="1"/>
    <col min="5129" max="5129" width="18.421875" style="273" customWidth="1"/>
    <col min="5130" max="5130" width="18.00390625" style="273" customWidth="1"/>
    <col min="5131" max="5131" width="0.85546875" style="273" customWidth="1"/>
    <col min="5132" max="5132" width="16.28125" style="273" customWidth="1"/>
    <col min="5133" max="5133" width="15.00390625" style="273" customWidth="1"/>
    <col min="5134" max="5134" width="9.8515625" style="273" customWidth="1"/>
    <col min="5135" max="5135" width="5.8515625" style="273" customWidth="1"/>
    <col min="5136" max="5136" width="4.421875" style="273" customWidth="1"/>
    <col min="5137" max="5137" width="5.8515625" style="273" customWidth="1"/>
    <col min="5138" max="5138" width="5.140625" style="273" customWidth="1"/>
    <col min="5139" max="5139" width="4.140625" style="273" customWidth="1"/>
    <col min="5140" max="5140" width="5.421875" style="273" customWidth="1"/>
    <col min="5141" max="5141" width="4.140625" style="273" customWidth="1"/>
    <col min="5142" max="5142" width="6.28125" style="273" customWidth="1"/>
    <col min="5143" max="5143" width="5.421875" style="273" customWidth="1"/>
    <col min="5144" max="5144" width="6.8515625" style="273" customWidth="1"/>
    <col min="5145" max="5376" width="8.8515625" style="273" customWidth="1"/>
    <col min="5377" max="5377" width="46.7109375" style="273" customWidth="1"/>
    <col min="5378" max="5378" width="9.8515625" style="273" bestFit="1" customWidth="1"/>
    <col min="5379" max="5379" width="8.00390625" style="273" customWidth="1"/>
    <col min="5380" max="5380" width="9.57421875" style="273" customWidth="1"/>
    <col min="5381" max="5381" width="11.28125" style="273" customWidth="1"/>
    <col min="5382" max="5382" width="16.28125" style="273" bestFit="1" customWidth="1"/>
    <col min="5383" max="5383" width="11.7109375" style="273" bestFit="1" customWidth="1"/>
    <col min="5384" max="5384" width="14.140625" style="273" bestFit="1" customWidth="1"/>
    <col min="5385" max="5385" width="18.421875" style="273" customWidth="1"/>
    <col min="5386" max="5386" width="18.00390625" style="273" customWidth="1"/>
    <col min="5387" max="5387" width="0.85546875" style="273" customWidth="1"/>
    <col min="5388" max="5388" width="16.28125" style="273" customWidth="1"/>
    <col min="5389" max="5389" width="15.00390625" style="273" customWidth="1"/>
    <col min="5390" max="5390" width="9.8515625" style="273" customWidth="1"/>
    <col min="5391" max="5391" width="5.8515625" style="273" customWidth="1"/>
    <col min="5392" max="5392" width="4.421875" style="273" customWidth="1"/>
    <col min="5393" max="5393" width="5.8515625" style="273" customWidth="1"/>
    <col min="5394" max="5394" width="5.140625" style="273" customWidth="1"/>
    <col min="5395" max="5395" width="4.140625" style="273" customWidth="1"/>
    <col min="5396" max="5396" width="5.421875" style="273" customWidth="1"/>
    <col min="5397" max="5397" width="4.140625" style="273" customWidth="1"/>
    <col min="5398" max="5398" width="6.28125" style="273" customWidth="1"/>
    <col min="5399" max="5399" width="5.421875" style="273" customWidth="1"/>
    <col min="5400" max="5400" width="6.8515625" style="273" customWidth="1"/>
    <col min="5401" max="5632" width="8.8515625" style="273" customWidth="1"/>
    <col min="5633" max="5633" width="46.7109375" style="273" customWidth="1"/>
    <col min="5634" max="5634" width="9.8515625" style="273" bestFit="1" customWidth="1"/>
    <col min="5635" max="5635" width="8.00390625" style="273" customWidth="1"/>
    <col min="5636" max="5636" width="9.57421875" style="273" customWidth="1"/>
    <col min="5637" max="5637" width="11.28125" style="273" customWidth="1"/>
    <col min="5638" max="5638" width="16.28125" style="273" bestFit="1" customWidth="1"/>
    <col min="5639" max="5639" width="11.7109375" style="273" bestFit="1" customWidth="1"/>
    <col min="5640" max="5640" width="14.140625" style="273" bestFit="1" customWidth="1"/>
    <col min="5641" max="5641" width="18.421875" style="273" customWidth="1"/>
    <col min="5642" max="5642" width="18.00390625" style="273" customWidth="1"/>
    <col min="5643" max="5643" width="0.85546875" style="273" customWidth="1"/>
    <col min="5644" max="5644" width="16.28125" style="273" customWidth="1"/>
    <col min="5645" max="5645" width="15.00390625" style="273" customWidth="1"/>
    <col min="5646" max="5646" width="9.8515625" style="273" customWidth="1"/>
    <col min="5647" max="5647" width="5.8515625" style="273" customWidth="1"/>
    <col min="5648" max="5648" width="4.421875" style="273" customWidth="1"/>
    <col min="5649" max="5649" width="5.8515625" style="273" customWidth="1"/>
    <col min="5650" max="5650" width="5.140625" style="273" customWidth="1"/>
    <col min="5651" max="5651" width="4.140625" style="273" customWidth="1"/>
    <col min="5652" max="5652" width="5.421875" style="273" customWidth="1"/>
    <col min="5653" max="5653" width="4.140625" style="273" customWidth="1"/>
    <col min="5654" max="5654" width="6.28125" style="273" customWidth="1"/>
    <col min="5655" max="5655" width="5.421875" style="273" customWidth="1"/>
    <col min="5656" max="5656" width="6.8515625" style="273" customWidth="1"/>
    <col min="5657" max="5888" width="8.8515625" style="273" customWidth="1"/>
    <col min="5889" max="5889" width="46.7109375" style="273" customWidth="1"/>
    <col min="5890" max="5890" width="9.8515625" style="273" bestFit="1" customWidth="1"/>
    <col min="5891" max="5891" width="8.00390625" style="273" customWidth="1"/>
    <col min="5892" max="5892" width="9.57421875" style="273" customWidth="1"/>
    <col min="5893" max="5893" width="11.28125" style="273" customWidth="1"/>
    <col min="5894" max="5894" width="16.28125" style="273" bestFit="1" customWidth="1"/>
    <col min="5895" max="5895" width="11.7109375" style="273" bestFit="1" customWidth="1"/>
    <col min="5896" max="5896" width="14.140625" style="273" bestFit="1" customWidth="1"/>
    <col min="5897" max="5897" width="18.421875" style="273" customWidth="1"/>
    <col min="5898" max="5898" width="18.00390625" style="273" customWidth="1"/>
    <col min="5899" max="5899" width="0.85546875" style="273" customWidth="1"/>
    <col min="5900" max="5900" width="16.28125" style="273" customWidth="1"/>
    <col min="5901" max="5901" width="15.00390625" style="273" customWidth="1"/>
    <col min="5902" max="5902" width="9.8515625" style="273" customWidth="1"/>
    <col min="5903" max="5903" width="5.8515625" style="273" customWidth="1"/>
    <col min="5904" max="5904" width="4.421875" style="273" customWidth="1"/>
    <col min="5905" max="5905" width="5.8515625" style="273" customWidth="1"/>
    <col min="5906" max="5906" width="5.140625" style="273" customWidth="1"/>
    <col min="5907" max="5907" width="4.140625" style="273" customWidth="1"/>
    <col min="5908" max="5908" width="5.421875" style="273" customWidth="1"/>
    <col min="5909" max="5909" width="4.140625" style="273" customWidth="1"/>
    <col min="5910" max="5910" width="6.28125" style="273" customWidth="1"/>
    <col min="5911" max="5911" width="5.421875" style="273" customWidth="1"/>
    <col min="5912" max="5912" width="6.8515625" style="273" customWidth="1"/>
    <col min="5913" max="6144" width="8.8515625" style="273" customWidth="1"/>
    <col min="6145" max="6145" width="46.7109375" style="273" customWidth="1"/>
    <col min="6146" max="6146" width="9.8515625" style="273" bestFit="1" customWidth="1"/>
    <col min="6147" max="6147" width="8.00390625" style="273" customWidth="1"/>
    <col min="6148" max="6148" width="9.57421875" style="273" customWidth="1"/>
    <col min="6149" max="6149" width="11.28125" style="273" customWidth="1"/>
    <col min="6150" max="6150" width="16.28125" style="273" bestFit="1" customWidth="1"/>
    <col min="6151" max="6151" width="11.7109375" style="273" bestFit="1" customWidth="1"/>
    <col min="6152" max="6152" width="14.140625" style="273" bestFit="1" customWidth="1"/>
    <col min="6153" max="6153" width="18.421875" style="273" customWidth="1"/>
    <col min="6154" max="6154" width="18.00390625" style="273" customWidth="1"/>
    <col min="6155" max="6155" width="0.85546875" style="273" customWidth="1"/>
    <col min="6156" max="6156" width="16.28125" style="273" customWidth="1"/>
    <col min="6157" max="6157" width="15.00390625" style="273" customWidth="1"/>
    <col min="6158" max="6158" width="9.8515625" style="273" customWidth="1"/>
    <col min="6159" max="6159" width="5.8515625" style="273" customWidth="1"/>
    <col min="6160" max="6160" width="4.421875" style="273" customWidth="1"/>
    <col min="6161" max="6161" width="5.8515625" style="273" customWidth="1"/>
    <col min="6162" max="6162" width="5.140625" style="273" customWidth="1"/>
    <col min="6163" max="6163" width="4.140625" style="273" customWidth="1"/>
    <col min="6164" max="6164" width="5.421875" style="273" customWidth="1"/>
    <col min="6165" max="6165" width="4.140625" style="273" customWidth="1"/>
    <col min="6166" max="6166" width="6.28125" style="273" customWidth="1"/>
    <col min="6167" max="6167" width="5.421875" style="273" customWidth="1"/>
    <col min="6168" max="6168" width="6.8515625" style="273" customWidth="1"/>
    <col min="6169" max="6400" width="8.8515625" style="273" customWidth="1"/>
    <col min="6401" max="6401" width="46.7109375" style="273" customWidth="1"/>
    <col min="6402" max="6402" width="9.8515625" style="273" bestFit="1" customWidth="1"/>
    <col min="6403" max="6403" width="8.00390625" style="273" customWidth="1"/>
    <col min="6404" max="6404" width="9.57421875" style="273" customWidth="1"/>
    <col min="6405" max="6405" width="11.28125" style="273" customWidth="1"/>
    <col min="6406" max="6406" width="16.28125" style="273" bestFit="1" customWidth="1"/>
    <col min="6407" max="6407" width="11.7109375" style="273" bestFit="1" customWidth="1"/>
    <col min="6408" max="6408" width="14.140625" style="273" bestFit="1" customWidth="1"/>
    <col min="6409" max="6409" width="18.421875" style="273" customWidth="1"/>
    <col min="6410" max="6410" width="18.00390625" style="273" customWidth="1"/>
    <col min="6411" max="6411" width="0.85546875" style="273" customWidth="1"/>
    <col min="6412" max="6412" width="16.28125" style="273" customWidth="1"/>
    <col min="6413" max="6413" width="15.00390625" style="273" customWidth="1"/>
    <col min="6414" max="6414" width="9.8515625" style="273" customWidth="1"/>
    <col min="6415" max="6415" width="5.8515625" style="273" customWidth="1"/>
    <col min="6416" max="6416" width="4.421875" style="273" customWidth="1"/>
    <col min="6417" max="6417" width="5.8515625" style="273" customWidth="1"/>
    <col min="6418" max="6418" width="5.140625" style="273" customWidth="1"/>
    <col min="6419" max="6419" width="4.140625" style="273" customWidth="1"/>
    <col min="6420" max="6420" width="5.421875" style="273" customWidth="1"/>
    <col min="6421" max="6421" width="4.140625" style="273" customWidth="1"/>
    <col min="6422" max="6422" width="6.28125" style="273" customWidth="1"/>
    <col min="6423" max="6423" width="5.421875" style="273" customWidth="1"/>
    <col min="6424" max="6424" width="6.8515625" style="273" customWidth="1"/>
    <col min="6425" max="6656" width="8.8515625" style="273" customWidth="1"/>
    <col min="6657" max="6657" width="46.7109375" style="273" customWidth="1"/>
    <col min="6658" max="6658" width="9.8515625" style="273" bestFit="1" customWidth="1"/>
    <col min="6659" max="6659" width="8.00390625" style="273" customWidth="1"/>
    <col min="6660" max="6660" width="9.57421875" style="273" customWidth="1"/>
    <col min="6661" max="6661" width="11.28125" style="273" customWidth="1"/>
    <col min="6662" max="6662" width="16.28125" style="273" bestFit="1" customWidth="1"/>
    <col min="6663" max="6663" width="11.7109375" style="273" bestFit="1" customWidth="1"/>
    <col min="6664" max="6664" width="14.140625" style="273" bestFit="1" customWidth="1"/>
    <col min="6665" max="6665" width="18.421875" style="273" customWidth="1"/>
    <col min="6666" max="6666" width="18.00390625" style="273" customWidth="1"/>
    <col min="6667" max="6667" width="0.85546875" style="273" customWidth="1"/>
    <col min="6668" max="6668" width="16.28125" style="273" customWidth="1"/>
    <col min="6669" max="6669" width="15.00390625" style="273" customWidth="1"/>
    <col min="6670" max="6670" width="9.8515625" style="273" customWidth="1"/>
    <col min="6671" max="6671" width="5.8515625" style="273" customWidth="1"/>
    <col min="6672" max="6672" width="4.421875" style="273" customWidth="1"/>
    <col min="6673" max="6673" width="5.8515625" style="273" customWidth="1"/>
    <col min="6674" max="6674" width="5.140625" style="273" customWidth="1"/>
    <col min="6675" max="6675" width="4.140625" style="273" customWidth="1"/>
    <col min="6676" max="6676" width="5.421875" style="273" customWidth="1"/>
    <col min="6677" max="6677" width="4.140625" style="273" customWidth="1"/>
    <col min="6678" max="6678" width="6.28125" style="273" customWidth="1"/>
    <col min="6679" max="6679" width="5.421875" style="273" customWidth="1"/>
    <col min="6680" max="6680" width="6.8515625" style="273" customWidth="1"/>
    <col min="6681" max="6912" width="8.8515625" style="273" customWidth="1"/>
    <col min="6913" max="6913" width="46.7109375" style="273" customWidth="1"/>
    <col min="6914" max="6914" width="9.8515625" style="273" bestFit="1" customWidth="1"/>
    <col min="6915" max="6915" width="8.00390625" style="273" customWidth="1"/>
    <col min="6916" max="6916" width="9.57421875" style="273" customWidth="1"/>
    <col min="6917" max="6917" width="11.28125" style="273" customWidth="1"/>
    <col min="6918" max="6918" width="16.28125" style="273" bestFit="1" customWidth="1"/>
    <col min="6919" max="6919" width="11.7109375" style="273" bestFit="1" customWidth="1"/>
    <col min="6920" max="6920" width="14.140625" style="273" bestFit="1" customWidth="1"/>
    <col min="6921" max="6921" width="18.421875" style="273" customWidth="1"/>
    <col min="6922" max="6922" width="18.00390625" style="273" customWidth="1"/>
    <col min="6923" max="6923" width="0.85546875" style="273" customWidth="1"/>
    <col min="6924" max="6924" width="16.28125" style="273" customWidth="1"/>
    <col min="6925" max="6925" width="15.00390625" style="273" customWidth="1"/>
    <col min="6926" max="6926" width="9.8515625" style="273" customWidth="1"/>
    <col min="6927" max="6927" width="5.8515625" style="273" customWidth="1"/>
    <col min="6928" max="6928" width="4.421875" style="273" customWidth="1"/>
    <col min="6929" max="6929" width="5.8515625" style="273" customWidth="1"/>
    <col min="6930" max="6930" width="5.140625" style="273" customWidth="1"/>
    <col min="6931" max="6931" width="4.140625" style="273" customWidth="1"/>
    <col min="6932" max="6932" width="5.421875" style="273" customWidth="1"/>
    <col min="6933" max="6933" width="4.140625" style="273" customWidth="1"/>
    <col min="6934" max="6934" width="6.28125" style="273" customWidth="1"/>
    <col min="6935" max="6935" width="5.421875" style="273" customWidth="1"/>
    <col min="6936" max="6936" width="6.8515625" style="273" customWidth="1"/>
    <col min="6937" max="7168" width="8.8515625" style="273" customWidth="1"/>
    <col min="7169" max="7169" width="46.7109375" style="273" customWidth="1"/>
    <col min="7170" max="7170" width="9.8515625" style="273" bestFit="1" customWidth="1"/>
    <col min="7171" max="7171" width="8.00390625" style="273" customWidth="1"/>
    <col min="7172" max="7172" width="9.57421875" style="273" customWidth="1"/>
    <col min="7173" max="7173" width="11.28125" style="273" customWidth="1"/>
    <col min="7174" max="7174" width="16.28125" style="273" bestFit="1" customWidth="1"/>
    <col min="7175" max="7175" width="11.7109375" style="273" bestFit="1" customWidth="1"/>
    <col min="7176" max="7176" width="14.140625" style="273" bestFit="1" customWidth="1"/>
    <col min="7177" max="7177" width="18.421875" style="273" customWidth="1"/>
    <col min="7178" max="7178" width="18.00390625" style="273" customWidth="1"/>
    <col min="7179" max="7179" width="0.85546875" style="273" customWidth="1"/>
    <col min="7180" max="7180" width="16.28125" style="273" customWidth="1"/>
    <col min="7181" max="7181" width="15.00390625" style="273" customWidth="1"/>
    <col min="7182" max="7182" width="9.8515625" style="273" customWidth="1"/>
    <col min="7183" max="7183" width="5.8515625" style="273" customWidth="1"/>
    <col min="7184" max="7184" width="4.421875" style="273" customWidth="1"/>
    <col min="7185" max="7185" width="5.8515625" style="273" customWidth="1"/>
    <col min="7186" max="7186" width="5.140625" style="273" customWidth="1"/>
    <col min="7187" max="7187" width="4.140625" style="273" customWidth="1"/>
    <col min="7188" max="7188" width="5.421875" style="273" customWidth="1"/>
    <col min="7189" max="7189" width="4.140625" style="273" customWidth="1"/>
    <col min="7190" max="7190" width="6.28125" style="273" customWidth="1"/>
    <col min="7191" max="7191" width="5.421875" style="273" customWidth="1"/>
    <col min="7192" max="7192" width="6.8515625" style="273" customWidth="1"/>
    <col min="7193" max="7424" width="8.8515625" style="273" customWidth="1"/>
    <col min="7425" max="7425" width="46.7109375" style="273" customWidth="1"/>
    <col min="7426" max="7426" width="9.8515625" style="273" bestFit="1" customWidth="1"/>
    <col min="7427" max="7427" width="8.00390625" style="273" customWidth="1"/>
    <col min="7428" max="7428" width="9.57421875" style="273" customWidth="1"/>
    <col min="7429" max="7429" width="11.28125" style="273" customWidth="1"/>
    <col min="7430" max="7430" width="16.28125" style="273" bestFit="1" customWidth="1"/>
    <col min="7431" max="7431" width="11.7109375" style="273" bestFit="1" customWidth="1"/>
    <col min="7432" max="7432" width="14.140625" style="273" bestFit="1" customWidth="1"/>
    <col min="7433" max="7433" width="18.421875" style="273" customWidth="1"/>
    <col min="7434" max="7434" width="18.00390625" style="273" customWidth="1"/>
    <col min="7435" max="7435" width="0.85546875" style="273" customWidth="1"/>
    <col min="7436" max="7436" width="16.28125" style="273" customWidth="1"/>
    <col min="7437" max="7437" width="15.00390625" style="273" customWidth="1"/>
    <col min="7438" max="7438" width="9.8515625" style="273" customWidth="1"/>
    <col min="7439" max="7439" width="5.8515625" style="273" customWidth="1"/>
    <col min="7440" max="7440" width="4.421875" style="273" customWidth="1"/>
    <col min="7441" max="7441" width="5.8515625" style="273" customWidth="1"/>
    <col min="7442" max="7442" width="5.140625" style="273" customWidth="1"/>
    <col min="7443" max="7443" width="4.140625" style="273" customWidth="1"/>
    <col min="7444" max="7444" width="5.421875" style="273" customWidth="1"/>
    <col min="7445" max="7445" width="4.140625" style="273" customWidth="1"/>
    <col min="7446" max="7446" width="6.28125" style="273" customWidth="1"/>
    <col min="7447" max="7447" width="5.421875" style="273" customWidth="1"/>
    <col min="7448" max="7448" width="6.8515625" style="273" customWidth="1"/>
    <col min="7449" max="7680" width="8.8515625" style="273" customWidth="1"/>
    <col min="7681" max="7681" width="46.7109375" style="273" customWidth="1"/>
    <col min="7682" max="7682" width="9.8515625" style="273" bestFit="1" customWidth="1"/>
    <col min="7683" max="7683" width="8.00390625" style="273" customWidth="1"/>
    <col min="7684" max="7684" width="9.57421875" style="273" customWidth="1"/>
    <col min="7685" max="7685" width="11.28125" style="273" customWidth="1"/>
    <col min="7686" max="7686" width="16.28125" style="273" bestFit="1" customWidth="1"/>
    <col min="7687" max="7687" width="11.7109375" style="273" bestFit="1" customWidth="1"/>
    <col min="7688" max="7688" width="14.140625" style="273" bestFit="1" customWidth="1"/>
    <col min="7689" max="7689" width="18.421875" style="273" customWidth="1"/>
    <col min="7690" max="7690" width="18.00390625" style="273" customWidth="1"/>
    <col min="7691" max="7691" width="0.85546875" style="273" customWidth="1"/>
    <col min="7692" max="7692" width="16.28125" style="273" customWidth="1"/>
    <col min="7693" max="7693" width="15.00390625" style="273" customWidth="1"/>
    <col min="7694" max="7694" width="9.8515625" style="273" customWidth="1"/>
    <col min="7695" max="7695" width="5.8515625" style="273" customWidth="1"/>
    <col min="7696" max="7696" width="4.421875" style="273" customWidth="1"/>
    <col min="7697" max="7697" width="5.8515625" style="273" customWidth="1"/>
    <col min="7698" max="7698" width="5.140625" style="273" customWidth="1"/>
    <col min="7699" max="7699" width="4.140625" style="273" customWidth="1"/>
    <col min="7700" max="7700" width="5.421875" style="273" customWidth="1"/>
    <col min="7701" max="7701" width="4.140625" style="273" customWidth="1"/>
    <col min="7702" max="7702" width="6.28125" style="273" customWidth="1"/>
    <col min="7703" max="7703" width="5.421875" style="273" customWidth="1"/>
    <col min="7704" max="7704" width="6.8515625" style="273" customWidth="1"/>
    <col min="7705" max="7936" width="8.8515625" style="273" customWidth="1"/>
    <col min="7937" max="7937" width="46.7109375" style="273" customWidth="1"/>
    <col min="7938" max="7938" width="9.8515625" style="273" bestFit="1" customWidth="1"/>
    <col min="7939" max="7939" width="8.00390625" style="273" customWidth="1"/>
    <col min="7940" max="7940" width="9.57421875" style="273" customWidth="1"/>
    <col min="7941" max="7941" width="11.28125" style="273" customWidth="1"/>
    <col min="7942" max="7942" width="16.28125" style="273" bestFit="1" customWidth="1"/>
    <col min="7943" max="7943" width="11.7109375" style="273" bestFit="1" customWidth="1"/>
    <col min="7944" max="7944" width="14.140625" style="273" bestFit="1" customWidth="1"/>
    <col min="7945" max="7945" width="18.421875" style="273" customWidth="1"/>
    <col min="7946" max="7946" width="18.00390625" style="273" customWidth="1"/>
    <col min="7947" max="7947" width="0.85546875" style="273" customWidth="1"/>
    <col min="7948" max="7948" width="16.28125" style="273" customWidth="1"/>
    <col min="7949" max="7949" width="15.00390625" style="273" customWidth="1"/>
    <col min="7950" max="7950" width="9.8515625" style="273" customWidth="1"/>
    <col min="7951" max="7951" width="5.8515625" style="273" customWidth="1"/>
    <col min="7952" max="7952" width="4.421875" style="273" customWidth="1"/>
    <col min="7953" max="7953" width="5.8515625" style="273" customWidth="1"/>
    <col min="7954" max="7954" width="5.140625" style="273" customWidth="1"/>
    <col min="7955" max="7955" width="4.140625" style="273" customWidth="1"/>
    <col min="7956" max="7956" width="5.421875" style="273" customWidth="1"/>
    <col min="7957" max="7957" width="4.140625" style="273" customWidth="1"/>
    <col min="7958" max="7958" width="6.28125" style="273" customWidth="1"/>
    <col min="7959" max="7959" width="5.421875" style="273" customWidth="1"/>
    <col min="7960" max="7960" width="6.8515625" style="273" customWidth="1"/>
    <col min="7961" max="8192" width="8.8515625" style="273" customWidth="1"/>
    <col min="8193" max="8193" width="46.7109375" style="273" customWidth="1"/>
    <col min="8194" max="8194" width="9.8515625" style="273" bestFit="1" customWidth="1"/>
    <col min="8195" max="8195" width="8.00390625" style="273" customWidth="1"/>
    <col min="8196" max="8196" width="9.57421875" style="273" customWidth="1"/>
    <col min="8197" max="8197" width="11.28125" style="273" customWidth="1"/>
    <col min="8198" max="8198" width="16.28125" style="273" bestFit="1" customWidth="1"/>
    <col min="8199" max="8199" width="11.7109375" style="273" bestFit="1" customWidth="1"/>
    <col min="8200" max="8200" width="14.140625" style="273" bestFit="1" customWidth="1"/>
    <col min="8201" max="8201" width="18.421875" style="273" customWidth="1"/>
    <col min="8202" max="8202" width="18.00390625" style="273" customWidth="1"/>
    <col min="8203" max="8203" width="0.85546875" style="273" customWidth="1"/>
    <col min="8204" max="8204" width="16.28125" style="273" customWidth="1"/>
    <col min="8205" max="8205" width="15.00390625" style="273" customWidth="1"/>
    <col min="8206" max="8206" width="9.8515625" style="273" customWidth="1"/>
    <col min="8207" max="8207" width="5.8515625" style="273" customWidth="1"/>
    <col min="8208" max="8208" width="4.421875" style="273" customWidth="1"/>
    <col min="8209" max="8209" width="5.8515625" style="273" customWidth="1"/>
    <col min="8210" max="8210" width="5.140625" style="273" customWidth="1"/>
    <col min="8211" max="8211" width="4.140625" style="273" customWidth="1"/>
    <col min="8212" max="8212" width="5.421875" style="273" customWidth="1"/>
    <col min="8213" max="8213" width="4.140625" style="273" customWidth="1"/>
    <col min="8214" max="8214" width="6.28125" style="273" customWidth="1"/>
    <col min="8215" max="8215" width="5.421875" style="273" customWidth="1"/>
    <col min="8216" max="8216" width="6.8515625" style="273" customWidth="1"/>
    <col min="8217" max="8448" width="8.8515625" style="273" customWidth="1"/>
    <col min="8449" max="8449" width="46.7109375" style="273" customWidth="1"/>
    <col min="8450" max="8450" width="9.8515625" style="273" bestFit="1" customWidth="1"/>
    <col min="8451" max="8451" width="8.00390625" style="273" customWidth="1"/>
    <col min="8452" max="8452" width="9.57421875" style="273" customWidth="1"/>
    <col min="8453" max="8453" width="11.28125" style="273" customWidth="1"/>
    <col min="8454" max="8454" width="16.28125" style="273" bestFit="1" customWidth="1"/>
    <col min="8455" max="8455" width="11.7109375" style="273" bestFit="1" customWidth="1"/>
    <col min="8456" max="8456" width="14.140625" style="273" bestFit="1" customWidth="1"/>
    <col min="8457" max="8457" width="18.421875" style="273" customWidth="1"/>
    <col min="8458" max="8458" width="18.00390625" style="273" customWidth="1"/>
    <col min="8459" max="8459" width="0.85546875" style="273" customWidth="1"/>
    <col min="8460" max="8460" width="16.28125" style="273" customWidth="1"/>
    <col min="8461" max="8461" width="15.00390625" style="273" customWidth="1"/>
    <col min="8462" max="8462" width="9.8515625" style="273" customWidth="1"/>
    <col min="8463" max="8463" width="5.8515625" style="273" customWidth="1"/>
    <col min="8464" max="8464" width="4.421875" style="273" customWidth="1"/>
    <col min="8465" max="8465" width="5.8515625" style="273" customWidth="1"/>
    <col min="8466" max="8466" width="5.140625" style="273" customWidth="1"/>
    <col min="8467" max="8467" width="4.140625" style="273" customWidth="1"/>
    <col min="8468" max="8468" width="5.421875" style="273" customWidth="1"/>
    <col min="8469" max="8469" width="4.140625" style="273" customWidth="1"/>
    <col min="8470" max="8470" width="6.28125" style="273" customWidth="1"/>
    <col min="8471" max="8471" width="5.421875" style="273" customWidth="1"/>
    <col min="8472" max="8472" width="6.8515625" style="273" customWidth="1"/>
    <col min="8473" max="8704" width="8.8515625" style="273" customWidth="1"/>
    <col min="8705" max="8705" width="46.7109375" style="273" customWidth="1"/>
    <col min="8706" max="8706" width="9.8515625" style="273" bestFit="1" customWidth="1"/>
    <col min="8707" max="8707" width="8.00390625" style="273" customWidth="1"/>
    <col min="8708" max="8708" width="9.57421875" style="273" customWidth="1"/>
    <col min="8709" max="8709" width="11.28125" style="273" customWidth="1"/>
    <col min="8710" max="8710" width="16.28125" style="273" bestFit="1" customWidth="1"/>
    <col min="8711" max="8711" width="11.7109375" style="273" bestFit="1" customWidth="1"/>
    <col min="8712" max="8712" width="14.140625" style="273" bestFit="1" customWidth="1"/>
    <col min="8713" max="8713" width="18.421875" style="273" customWidth="1"/>
    <col min="8714" max="8714" width="18.00390625" style="273" customWidth="1"/>
    <col min="8715" max="8715" width="0.85546875" style="273" customWidth="1"/>
    <col min="8716" max="8716" width="16.28125" style="273" customWidth="1"/>
    <col min="8717" max="8717" width="15.00390625" style="273" customWidth="1"/>
    <col min="8718" max="8718" width="9.8515625" style="273" customWidth="1"/>
    <col min="8719" max="8719" width="5.8515625" style="273" customWidth="1"/>
    <col min="8720" max="8720" width="4.421875" style="273" customWidth="1"/>
    <col min="8721" max="8721" width="5.8515625" style="273" customWidth="1"/>
    <col min="8722" max="8722" width="5.140625" style="273" customWidth="1"/>
    <col min="8723" max="8723" width="4.140625" style="273" customWidth="1"/>
    <col min="8724" max="8724" width="5.421875" style="273" customWidth="1"/>
    <col min="8725" max="8725" width="4.140625" style="273" customWidth="1"/>
    <col min="8726" max="8726" width="6.28125" style="273" customWidth="1"/>
    <col min="8727" max="8727" width="5.421875" style="273" customWidth="1"/>
    <col min="8728" max="8728" width="6.8515625" style="273" customWidth="1"/>
    <col min="8729" max="8960" width="8.8515625" style="273" customWidth="1"/>
    <col min="8961" max="8961" width="46.7109375" style="273" customWidth="1"/>
    <col min="8962" max="8962" width="9.8515625" style="273" bestFit="1" customWidth="1"/>
    <col min="8963" max="8963" width="8.00390625" style="273" customWidth="1"/>
    <col min="8964" max="8964" width="9.57421875" style="273" customWidth="1"/>
    <col min="8965" max="8965" width="11.28125" style="273" customWidth="1"/>
    <col min="8966" max="8966" width="16.28125" style="273" bestFit="1" customWidth="1"/>
    <col min="8967" max="8967" width="11.7109375" style="273" bestFit="1" customWidth="1"/>
    <col min="8968" max="8968" width="14.140625" style="273" bestFit="1" customWidth="1"/>
    <col min="8969" max="8969" width="18.421875" style="273" customWidth="1"/>
    <col min="8970" max="8970" width="18.00390625" style="273" customWidth="1"/>
    <col min="8971" max="8971" width="0.85546875" style="273" customWidth="1"/>
    <col min="8972" max="8972" width="16.28125" style="273" customWidth="1"/>
    <col min="8973" max="8973" width="15.00390625" style="273" customWidth="1"/>
    <col min="8974" max="8974" width="9.8515625" style="273" customWidth="1"/>
    <col min="8975" max="8975" width="5.8515625" style="273" customWidth="1"/>
    <col min="8976" max="8976" width="4.421875" style="273" customWidth="1"/>
    <col min="8977" max="8977" width="5.8515625" style="273" customWidth="1"/>
    <col min="8978" max="8978" width="5.140625" style="273" customWidth="1"/>
    <col min="8979" max="8979" width="4.140625" style="273" customWidth="1"/>
    <col min="8980" max="8980" width="5.421875" style="273" customWidth="1"/>
    <col min="8981" max="8981" width="4.140625" style="273" customWidth="1"/>
    <col min="8982" max="8982" width="6.28125" style="273" customWidth="1"/>
    <col min="8983" max="8983" width="5.421875" style="273" customWidth="1"/>
    <col min="8984" max="8984" width="6.8515625" style="273" customWidth="1"/>
    <col min="8985" max="9216" width="8.8515625" style="273" customWidth="1"/>
    <col min="9217" max="9217" width="46.7109375" style="273" customWidth="1"/>
    <col min="9218" max="9218" width="9.8515625" style="273" bestFit="1" customWidth="1"/>
    <col min="9219" max="9219" width="8.00390625" style="273" customWidth="1"/>
    <col min="9220" max="9220" width="9.57421875" style="273" customWidth="1"/>
    <col min="9221" max="9221" width="11.28125" style="273" customWidth="1"/>
    <col min="9222" max="9222" width="16.28125" style="273" bestFit="1" customWidth="1"/>
    <col min="9223" max="9223" width="11.7109375" style="273" bestFit="1" customWidth="1"/>
    <col min="9224" max="9224" width="14.140625" style="273" bestFit="1" customWidth="1"/>
    <col min="9225" max="9225" width="18.421875" style="273" customWidth="1"/>
    <col min="9226" max="9226" width="18.00390625" style="273" customWidth="1"/>
    <col min="9227" max="9227" width="0.85546875" style="273" customWidth="1"/>
    <col min="9228" max="9228" width="16.28125" style="273" customWidth="1"/>
    <col min="9229" max="9229" width="15.00390625" style="273" customWidth="1"/>
    <col min="9230" max="9230" width="9.8515625" style="273" customWidth="1"/>
    <col min="9231" max="9231" width="5.8515625" style="273" customWidth="1"/>
    <col min="9232" max="9232" width="4.421875" style="273" customWidth="1"/>
    <col min="9233" max="9233" width="5.8515625" style="273" customWidth="1"/>
    <col min="9234" max="9234" width="5.140625" style="273" customWidth="1"/>
    <col min="9235" max="9235" width="4.140625" style="273" customWidth="1"/>
    <col min="9236" max="9236" width="5.421875" style="273" customWidth="1"/>
    <col min="9237" max="9237" width="4.140625" style="273" customWidth="1"/>
    <col min="9238" max="9238" width="6.28125" style="273" customWidth="1"/>
    <col min="9239" max="9239" width="5.421875" style="273" customWidth="1"/>
    <col min="9240" max="9240" width="6.8515625" style="273" customWidth="1"/>
    <col min="9241" max="9472" width="8.8515625" style="273" customWidth="1"/>
    <col min="9473" max="9473" width="46.7109375" style="273" customWidth="1"/>
    <col min="9474" max="9474" width="9.8515625" style="273" bestFit="1" customWidth="1"/>
    <col min="9475" max="9475" width="8.00390625" style="273" customWidth="1"/>
    <col min="9476" max="9476" width="9.57421875" style="273" customWidth="1"/>
    <col min="9477" max="9477" width="11.28125" style="273" customWidth="1"/>
    <col min="9478" max="9478" width="16.28125" style="273" bestFit="1" customWidth="1"/>
    <col min="9479" max="9479" width="11.7109375" style="273" bestFit="1" customWidth="1"/>
    <col min="9480" max="9480" width="14.140625" style="273" bestFit="1" customWidth="1"/>
    <col min="9481" max="9481" width="18.421875" style="273" customWidth="1"/>
    <col min="9482" max="9482" width="18.00390625" style="273" customWidth="1"/>
    <col min="9483" max="9483" width="0.85546875" style="273" customWidth="1"/>
    <col min="9484" max="9484" width="16.28125" style="273" customWidth="1"/>
    <col min="9485" max="9485" width="15.00390625" style="273" customWidth="1"/>
    <col min="9486" max="9486" width="9.8515625" style="273" customWidth="1"/>
    <col min="9487" max="9487" width="5.8515625" style="273" customWidth="1"/>
    <col min="9488" max="9488" width="4.421875" style="273" customWidth="1"/>
    <col min="9489" max="9489" width="5.8515625" style="273" customWidth="1"/>
    <col min="9490" max="9490" width="5.140625" style="273" customWidth="1"/>
    <col min="9491" max="9491" width="4.140625" style="273" customWidth="1"/>
    <col min="9492" max="9492" width="5.421875" style="273" customWidth="1"/>
    <col min="9493" max="9493" width="4.140625" style="273" customWidth="1"/>
    <col min="9494" max="9494" width="6.28125" style="273" customWidth="1"/>
    <col min="9495" max="9495" width="5.421875" style="273" customWidth="1"/>
    <col min="9496" max="9496" width="6.8515625" style="273" customWidth="1"/>
    <col min="9497" max="9728" width="8.8515625" style="273" customWidth="1"/>
    <col min="9729" max="9729" width="46.7109375" style="273" customWidth="1"/>
    <col min="9730" max="9730" width="9.8515625" style="273" bestFit="1" customWidth="1"/>
    <col min="9731" max="9731" width="8.00390625" style="273" customWidth="1"/>
    <col min="9732" max="9732" width="9.57421875" style="273" customWidth="1"/>
    <col min="9733" max="9733" width="11.28125" style="273" customWidth="1"/>
    <col min="9734" max="9734" width="16.28125" style="273" bestFit="1" customWidth="1"/>
    <col min="9735" max="9735" width="11.7109375" style="273" bestFit="1" customWidth="1"/>
    <col min="9736" max="9736" width="14.140625" style="273" bestFit="1" customWidth="1"/>
    <col min="9737" max="9737" width="18.421875" style="273" customWidth="1"/>
    <col min="9738" max="9738" width="18.00390625" style="273" customWidth="1"/>
    <col min="9739" max="9739" width="0.85546875" style="273" customWidth="1"/>
    <col min="9740" max="9740" width="16.28125" style="273" customWidth="1"/>
    <col min="9741" max="9741" width="15.00390625" style="273" customWidth="1"/>
    <col min="9742" max="9742" width="9.8515625" style="273" customWidth="1"/>
    <col min="9743" max="9743" width="5.8515625" style="273" customWidth="1"/>
    <col min="9744" max="9744" width="4.421875" style="273" customWidth="1"/>
    <col min="9745" max="9745" width="5.8515625" style="273" customWidth="1"/>
    <col min="9746" max="9746" width="5.140625" style="273" customWidth="1"/>
    <col min="9747" max="9747" width="4.140625" style="273" customWidth="1"/>
    <col min="9748" max="9748" width="5.421875" style="273" customWidth="1"/>
    <col min="9749" max="9749" width="4.140625" style="273" customWidth="1"/>
    <col min="9750" max="9750" width="6.28125" style="273" customWidth="1"/>
    <col min="9751" max="9751" width="5.421875" style="273" customWidth="1"/>
    <col min="9752" max="9752" width="6.8515625" style="273" customWidth="1"/>
    <col min="9753" max="9984" width="8.8515625" style="273" customWidth="1"/>
    <col min="9985" max="9985" width="46.7109375" style="273" customWidth="1"/>
    <col min="9986" max="9986" width="9.8515625" style="273" bestFit="1" customWidth="1"/>
    <col min="9987" max="9987" width="8.00390625" style="273" customWidth="1"/>
    <col min="9988" max="9988" width="9.57421875" style="273" customWidth="1"/>
    <col min="9989" max="9989" width="11.28125" style="273" customWidth="1"/>
    <col min="9990" max="9990" width="16.28125" style="273" bestFit="1" customWidth="1"/>
    <col min="9991" max="9991" width="11.7109375" style="273" bestFit="1" customWidth="1"/>
    <col min="9992" max="9992" width="14.140625" style="273" bestFit="1" customWidth="1"/>
    <col min="9993" max="9993" width="18.421875" style="273" customWidth="1"/>
    <col min="9994" max="9994" width="18.00390625" style="273" customWidth="1"/>
    <col min="9995" max="9995" width="0.85546875" style="273" customWidth="1"/>
    <col min="9996" max="9996" width="16.28125" style="273" customWidth="1"/>
    <col min="9997" max="9997" width="15.00390625" style="273" customWidth="1"/>
    <col min="9998" max="9998" width="9.8515625" style="273" customWidth="1"/>
    <col min="9999" max="9999" width="5.8515625" style="273" customWidth="1"/>
    <col min="10000" max="10000" width="4.421875" style="273" customWidth="1"/>
    <col min="10001" max="10001" width="5.8515625" style="273" customWidth="1"/>
    <col min="10002" max="10002" width="5.140625" style="273" customWidth="1"/>
    <col min="10003" max="10003" width="4.140625" style="273" customWidth="1"/>
    <col min="10004" max="10004" width="5.421875" style="273" customWidth="1"/>
    <col min="10005" max="10005" width="4.140625" style="273" customWidth="1"/>
    <col min="10006" max="10006" width="6.28125" style="273" customWidth="1"/>
    <col min="10007" max="10007" width="5.421875" style="273" customWidth="1"/>
    <col min="10008" max="10008" width="6.8515625" style="273" customWidth="1"/>
    <col min="10009" max="10240" width="8.8515625" style="273" customWidth="1"/>
    <col min="10241" max="10241" width="46.7109375" style="273" customWidth="1"/>
    <col min="10242" max="10242" width="9.8515625" style="273" bestFit="1" customWidth="1"/>
    <col min="10243" max="10243" width="8.00390625" style="273" customWidth="1"/>
    <col min="10244" max="10244" width="9.57421875" style="273" customWidth="1"/>
    <col min="10245" max="10245" width="11.28125" style="273" customWidth="1"/>
    <col min="10246" max="10246" width="16.28125" style="273" bestFit="1" customWidth="1"/>
    <col min="10247" max="10247" width="11.7109375" style="273" bestFit="1" customWidth="1"/>
    <col min="10248" max="10248" width="14.140625" style="273" bestFit="1" customWidth="1"/>
    <col min="10249" max="10249" width="18.421875" style="273" customWidth="1"/>
    <col min="10250" max="10250" width="18.00390625" style="273" customWidth="1"/>
    <col min="10251" max="10251" width="0.85546875" style="273" customWidth="1"/>
    <col min="10252" max="10252" width="16.28125" style="273" customWidth="1"/>
    <col min="10253" max="10253" width="15.00390625" style="273" customWidth="1"/>
    <col min="10254" max="10254" width="9.8515625" style="273" customWidth="1"/>
    <col min="10255" max="10255" width="5.8515625" style="273" customWidth="1"/>
    <col min="10256" max="10256" width="4.421875" style="273" customWidth="1"/>
    <col min="10257" max="10257" width="5.8515625" style="273" customWidth="1"/>
    <col min="10258" max="10258" width="5.140625" style="273" customWidth="1"/>
    <col min="10259" max="10259" width="4.140625" style="273" customWidth="1"/>
    <col min="10260" max="10260" width="5.421875" style="273" customWidth="1"/>
    <col min="10261" max="10261" width="4.140625" style="273" customWidth="1"/>
    <col min="10262" max="10262" width="6.28125" style="273" customWidth="1"/>
    <col min="10263" max="10263" width="5.421875" style="273" customWidth="1"/>
    <col min="10264" max="10264" width="6.8515625" style="273" customWidth="1"/>
    <col min="10265" max="10496" width="8.8515625" style="273" customWidth="1"/>
    <col min="10497" max="10497" width="46.7109375" style="273" customWidth="1"/>
    <col min="10498" max="10498" width="9.8515625" style="273" bestFit="1" customWidth="1"/>
    <col min="10499" max="10499" width="8.00390625" style="273" customWidth="1"/>
    <col min="10500" max="10500" width="9.57421875" style="273" customWidth="1"/>
    <col min="10501" max="10501" width="11.28125" style="273" customWidth="1"/>
    <col min="10502" max="10502" width="16.28125" style="273" bestFit="1" customWidth="1"/>
    <col min="10503" max="10503" width="11.7109375" style="273" bestFit="1" customWidth="1"/>
    <col min="10504" max="10504" width="14.140625" style="273" bestFit="1" customWidth="1"/>
    <col min="10505" max="10505" width="18.421875" style="273" customWidth="1"/>
    <col min="10506" max="10506" width="18.00390625" style="273" customWidth="1"/>
    <col min="10507" max="10507" width="0.85546875" style="273" customWidth="1"/>
    <col min="10508" max="10508" width="16.28125" style="273" customWidth="1"/>
    <col min="10509" max="10509" width="15.00390625" style="273" customWidth="1"/>
    <col min="10510" max="10510" width="9.8515625" style="273" customWidth="1"/>
    <col min="10511" max="10511" width="5.8515625" style="273" customWidth="1"/>
    <col min="10512" max="10512" width="4.421875" style="273" customWidth="1"/>
    <col min="10513" max="10513" width="5.8515625" style="273" customWidth="1"/>
    <col min="10514" max="10514" width="5.140625" style="273" customWidth="1"/>
    <col min="10515" max="10515" width="4.140625" style="273" customWidth="1"/>
    <col min="10516" max="10516" width="5.421875" style="273" customWidth="1"/>
    <col min="10517" max="10517" width="4.140625" style="273" customWidth="1"/>
    <col min="10518" max="10518" width="6.28125" style="273" customWidth="1"/>
    <col min="10519" max="10519" width="5.421875" style="273" customWidth="1"/>
    <col min="10520" max="10520" width="6.8515625" style="273" customWidth="1"/>
    <col min="10521" max="10752" width="8.8515625" style="273" customWidth="1"/>
    <col min="10753" max="10753" width="46.7109375" style="273" customWidth="1"/>
    <col min="10754" max="10754" width="9.8515625" style="273" bestFit="1" customWidth="1"/>
    <col min="10755" max="10755" width="8.00390625" style="273" customWidth="1"/>
    <col min="10756" max="10756" width="9.57421875" style="273" customWidth="1"/>
    <col min="10757" max="10757" width="11.28125" style="273" customWidth="1"/>
    <col min="10758" max="10758" width="16.28125" style="273" bestFit="1" customWidth="1"/>
    <col min="10759" max="10759" width="11.7109375" style="273" bestFit="1" customWidth="1"/>
    <col min="10760" max="10760" width="14.140625" style="273" bestFit="1" customWidth="1"/>
    <col min="10761" max="10761" width="18.421875" style="273" customWidth="1"/>
    <col min="10762" max="10762" width="18.00390625" style="273" customWidth="1"/>
    <col min="10763" max="10763" width="0.85546875" style="273" customWidth="1"/>
    <col min="10764" max="10764" width="16.28125" style="273" customWidth="1"/>
    <col min="10765" max="10765" width="15.00390625" style="273" customWidth="1"/>
    <col min="10766" max="10766" width="9.8515625" style="273" customWidth="1"/>
    <col min="10767" max="10767" width="5.8515625" style="273" customWidth="1"/>
    <col min="10768" max="10768" width="4.421875" style="273" customWidth="1"/>
    <col min="10769" max="10769" width="5.8515625" style="273" customWidth="1"/>
    <col min="10770" max="10770" width="5.140625" style="273" customWidth="1"/>
    <col min="10771" max="10771" width="4.140625" style="273" customWidth="1"/>
    <col min="10772" max="10772" width="5.421875" style="273" customWidth="1"/>
    <col min="10773" max="10773" width="4.140625" style="273" customWidth="1"/>
    <col min="10774" max="10774" width="6.28125" style="273" customWidth="1"/>
    <col min="10775" max="10775" width="5.421875" style="273" customWidth="1"/>
    <col min="10776" max="10776" width="6.8515625" style="273" customWidth="1"/>
    <col min="10777" max="11008" width="8.8515625" style="273" customWidth="1"/>
    <col min="11009" max="11009" width="46.7109375" style="273" customWidth="1"/>
    <col min="11010" max="11010" width="9.8515625" style="273" bestFit="1" customWidth="1"/>
    <col min="11011" max="11011" width="8.00390625" style="273" customWidth="1"/>
    <col min="11012" max="11012" width="9.57421875" style="273" customWidth="1"/>
    <col min="11013" max="11013" width="11.28125" style="273" customWidth="1"/>
    <col min="11014" max="11014" width="16.28125" style="273" bestFit="1" customWidth="1"/>
    <col min="11015" max="11015" width="11.7109375" style="273" bestFit="1" customWidth="1"/>
    <col min="11016" max="11016" width="14.140625" style="273" bestFit="1" customWidth="1"/>
    <col min="11017" max="11017" width="18.421875" style="273" customWidth="1"/>
    <col min="11018" max="11018" width="18.00390625" style="273" customWidth="1"/>
    <col min="11019" max="11019" width="0.85546875" style="273" customWidth="1"/>
    <col min="11020" max="11020" width="16.28125" style="273" customWidth="1"/>
    <col min="11021" max="11021" width="15.00390625" style="273" customWidth="1"/>
    <col min="11022" max="11022" width="9.8515625" style="273" customWidth="1"/>
    <col min="11023" max="11023" width="5.8515625" style="273" customWidth="1"/>
    <col min="11024" max="11024" width="4.421875" style="273" customWidth="1"/>
    <col min="11025" max="11025" width="5.8515625" style="273" customWidth="1"/>
    <col min="11026" max="11026" width="5.140625" style="273" customWidth="1"/>
    <col min="11027" max="11027" width="4.140625" style="273" customWidth="1"/>
    <col min="11028" max="11028" width="5.421875" style="273" customWidth="1"/>
    <col min="11029" max="11029" width="4.140625" style="273" customWidth="1"/>
    <col min="11030" max="11030" width="6.28125" style="273" customWidth="1"/>
    <col min="11031" max="11031" width="5.421875" style="273" customWidth="1"/>
    <col min="11032" max="11032" width="6.8515625" style="273" customWidth="1"/>
    <col min="11033" max="11264" width="8.8515625" style="273" customWidth="1"/>
    <col min="11265" max="11265" width="46.7109375" style="273" customWidth="1"/>
    <col min="11266" max="11266" width="9.8515625" style="273" bestFit="1" customWidth="1"/>
    <col min="11267" max="11267" width="8.00390625" style="273" customWidth="1"/>
    <col min="11268" max="11268" width="9.57421875" style="273" customWidth="1"/>
    <col min="11269" max="11269" width="11.28125" style="273" customWidth="1"/>
    <col min="11270" max="11270" width="16.28125" style="273" bestFit="1" customWidth="1"/>
    <col min="11271" max="11271" width="11.7109375" style="273" bestFit="1" customWidth="1"/>
    <col min="11272" max="11272" width="14.140625" style="273" bestFit="1" customWidth="1"/>
    <col min="11273" max="11273" width="18.421875" style="273" customWidth="1"/>
    <col min="11274" max="11274" width="18.00390625" style="273" customWidth="1"/>
    <col min="11275" max="11275" width="0.85546875" style="273" customWidth="1"/>
    <col min="11276" max="11276" width="16.28125" style="273" customWidth="1"/>
    <col min="11277" max="11277" width="15.00390625" style="273" customWidth="1"/>
    <col min="11278" max="11278" width="9.8515625" style="273" customWidth="1"/>
    <col min="11279" max="11279" width="5.8515625" style="273" customWidth="1"/>
    <col min="11280" max="11280" width="4.421875" style="273" customWidth="1"/>
    <col min="11281" max="11281" width="5.8515625" style="273" customWidth="1"/>
    <col min="11282" max="11282" width="5.140625" style="273" customWidth="1"/>
    <col min="11283" max="11283" width="4.140625" style="273" customWidth="1"/>
    <col min="11284" max="11284" width="5.421875" style="273" customWidth="1"/>
    <col min="11285" max="11285" width="4.140625" style="273" customWidth="1"/>
    <col min="11286" max="11286" width="6.28125" style="273" customWidth="1"/>
    <col min="11287" max="11287" width="5.421875" style="273" customWidth="1"/>
    <col min="11288" max="11288" width="6.8515625" style="273" customWidth="1"/>
    <col min="11289" max="11520" width="8.8515625" style="273" customWidth="1"/>
    <col min="11521" max="11521" width="46.7109375" style="273" customWidth="1"/>
    <col min="11522" max="11522" width="9.8515625" style="273" bestFit="1" customWidth="1"/>
    <col min="11523" max="11523" width="8.00390625" style="273" customWidth="1"/>
    <col min="11524" max="11524" width="9.57421875" style="273" customWidth="1"/>
    <col min="11525" max="11525" width="11.28125" style="273" customWidth="1"/>
    <col min="11526" max="11526" width="16.28125" style="273" bestFit="1" customWidth="1"/>
    <col min="11527" max="11527" width="11.7109375" style="273" bestFit="1" customWidth="1"/>
    <col min="11528" max="11528" width="14.140625" style="273" bestFit="1" customWidth="1"/>
    <col min="11529" max="11529" width="18.421875" style="273" customWidth="1"/>
    <col min="11530" max="11530" width="18.00390625" style="273" customWidth="1"/>
    <col min="11531" max="11531" width="0.85546875" style="273" customWidth="1"/>
    <col min="11532" max="11532" width="16.28125" style="273" customWidth="1"/>
    <col min="11533" max="11533" width="15.00390625" style="273" customWidth="1"/>
    <col min="11534" max="11534" width="9.8515625" style="273" customWidth="1"/>
    <col min="11535" max="11535" width="5.8515625" style="273" customWidth="1"/>
    <col min="11536" max="11536" width="4.421875" style="273" customWidth="1"/>
    <col min="11537" max="11537" width="5.8515625" style="273" customWidth="1"/>
    <col min="11538" max="11538" width="5.140625" style="273" customWidth="1"/>
    <col min="11539" max="11539" width="4.140625" style="273" customWidth="1"/>
    <col min="11540" max="11540" width="5.421875" style="273" customWidth="1"/>
    <col min="11541" max="11541" width="4.140625" style="273" customWidth="1"/>
    <col min="11542" max="11542" width="6.28125" style="273" customWidth="1"/>
    <col min="11543" max="11543" width="5.421875" style="273" customWidth="1"/>
    <col min="11544" max="11544" width="6.8515625" style="273" customWidth="1"/>
    <col min="11545" max="11776" width="8.8515625" style="273" customWidth="1"/>
    <col min="11777" max="11777" width="46.7109375" style="273" customWidth="1"/>
    <col min="11778" max="11778" width="9.8515625" style="273" bestFit="1" customWidth="1"/>
    <col min="11779" max="11779" width="8.00390625" style="273" customWidth="1"/>
    <col min="11780" max="11780" width="9.57421875" style="273" customWidth="1"/>
    <col min="11781" max="11781" width="11.28125" style="273" customWidth="1"/>
    <col min="11782" max="11782" width="16.28125" style="273" bestFit="1" customWidth="1"/>
    <col min="11783" max="11783" width="11.7109375" style="273" bestFit="1" customWidth="1"/>
    <col min="11784" max="11784" width="14.140625" style="273" bestFit="1" customWidth="1"/>
    <col min="11785" max="11785" width="18.421875" style="273" customWidth="1"/>
    <col min="11786" max="11786" width="18.00390625" style="273" customWidth="1"/>
    <col min="11787" max="11787" width="0.85546875" style="273" customWidth="1"/>
    <col min="11788" max="11788" width="16.28125" style="273" customWidth="1"/>
    <col min="11789" max="11789" width="15.00390625" style="273" customWidth="1"/>
    <col min="11790" max="11790" width="9.8515625" style="273" customWidth="1"/>
    <col min="11791" max="11791" width="5.8515625" style="273" customWidth="1"/>
    <col min="11792" max="11792" width="4.421875" style="273" customWidth="1"/>
    <col min="11793" max="11793" width="5.8515625" style="273" customWidth="1"/>
    <col min="11794" max="11794" width="5.140625" style="273" customWidth="1"/>
    <col min="11795" max="11795" width="4.140625" style="273" customWidth="1"/>
    <col min="11796" max="11796" width="5.421875" style="273" customWidth="1"/>
    <col min="11797" max="11797" width="4.140625" style="273" customWidth="1"/>
    <col min="11798" max="11798" width="6.28125" style="273" customWidth="1"/>
    <col min="11799" max="11799" width="5.421875" style="273" customWidth="1"/>
    <col min="11800" max="11800" width="6.8515625" style="273" customWidth="1"/>
    <col min="11801" max="12032" width="8.8515625" style="273" customWidth="1"/>
    <col min="12033" max="12033" width="46.7109375" style="273" customWidth="1"/>
    <col min="12034" max="12034" width="9.8515625" style="273" bestFit="1" customWidth="1"/>
    <col min="12035" max="12035" width="8.00390625" style="273" customWidth="1"/>
    <col min="12036" max="12036" width="9.57421875" style="273" customWidth="1"/>
    <col min="12037" max="12037" width="11.28125" style="273" customWidth="1"/>
    <col min="12038" max="12038" width="16.28125" style="273" bestFit="1" customWidth="1"/>
    <col min="12039" max="12039" width="11.7109375" style="273" bestFit="1" customWidth="1"/>
    <col min="12040" max="12040" width="14.140625" style="273" bestFit="1" customWidth="1"/>
    <col min="12041" max="12041" width="18.421875" style="273" customWidth="1"/>
    <col min="12042" max="12042" width="18.00390625" style="273" customWidth="1"/>
    <col min="12043" max="12043" width="0.85546875" style="273" customWidth="1"/>
    <col min="12044" max="12044" width="16.28125" style="273" customWidth="1"/>
    <col min="12045" max="12045" width="15.00390625" style="273" customWidth="1"/>
    <col min="12046" max="12046" width="9.8515625" style="273" customWidth="1"/>
    <col min="12047" max="12047" width="5.8515625" style="273" customWidth="1"/>
    <col min="12048" max="12048" width="4.421875" style="273" customWidth="1"/>
    <col min="12049" max="12049" width="5.8515625" style="273" customWidth="1"/>
    <col min="12050" max="12050" width="5.140625" style="273" customWidth="1"/>
    <col min="12051" max="12051" width="4.140625" style="273" customWidth="1"/>
    <col min="12052" max="12052" width="5.421875" style="273" customWidth="1"/>
    <col min="12053" max="12053" width="4.140625" style="273" customWidth="1"/>
    <col min="12054" max="12054" width="6.28125" style="273" customWidth="1"/>
    <col min="12055" max="12055" width="5.421875" style="273" customWidth="1"/>
    <col min="12056" max="12056" width="6.8515625" style="273" customWidth="1"/>
    <col min="12057" max="12288" width="8.8515625" style="273" customWidth="1"/>
    <col min="12289" max="12289" width="46.7109375" style="273" customWidth="1"/>
    <col min="12290" max="12290" width="9.8515625" style="273" bestFit="1" customWidth="1"/>
    <col min="12291" max="12291" width="8.00390625" style="273" customWidth="1"/>
    <col min="12292" max="12292" width="9.57421875" style="273" customWidth="1"/>
    <col min="12293" max="12293" width="11.28125" style="273" customWidth="1"/>
    <col min="12294" max="12294" width="16.28125" style="273" bestFit="1" customWidth="1"/>
    <col min="12295" max="12295" width="11.7109375" style="273" bestFit="1" customWidth="1"/>
    <col min="12296" max="12296" width="14.140625" style="273" bestFit="1" customWidth="1"/>
    <col min="12297" max="12297" width="18.421875" style="273" customWidth="1"/>
    <col min="12298" max="12298" width="18.00390625" style="273" customWidth="1"/>
    <col min="12299" max="12299" width="0.85546875" style="273" customWidth="1"/>
    <col min="12300" max="12300" width="16.28125" style="273" customWidth="1"/>
    <col min="12301" max="12301" width="15.00390625" style="273" customWidth="1"/>
    <col min="12302" max="12302" width="9.8515625" style="273" customWidth="1"/>
    <col min="12303" max="12303" width="5.8515625" style="273" customWidth="1"/>
    <col min="12304" max="12304" width="4.421875" style="273" customWidth="1"/>
    <col min="12305" max="12305" width="5.8515625" style="273" customWidth="1"/>
    <col min="12306" max="12306" width="5.140625" style="273" customWidth="1"/>
    <col min="12307" max="12307" width="4.140625" style="273" customWidth="1"/>
    <col min="12308" max="12308" width="5.421875" style="273" customWidth="1"/>
    <col min="12309" max="12309" width="4.140625" style="273" customWidth="1"/>
    <col min="12310" max="12310" width="6.28125" style="273" customWidth="1"/>
    <col min="12311" max="12311" width="5.421875" style="273" customWidth="1"/>
    <col min="12312" max="12312" width="6.8515625" style="273" customWidth="1"/>
    <col min="12313" max="12544" width="8.8515625" style="273" customWidth="1"/>
    <col min="12545" max="12545" width="46.7109375" style="273" customWidth="1"/>
    <col min="12546" max="12546" width="9.8515625" style="273" bestFit="1" customWidth="1"/>
    <col min="12547" max="12547" width="8.00390625" style="273" customWidth="1"/>
    <col min="12548" max="12548" width="9.57421875" style="273" customWidth="1"/>
    <col min="12549" max="12549" width="11.28125" style="273" customWidth="1"/>
    <col min="12550" max="12550" width="16.28125" style="273" bestFit="1" customWidth="1"/>
    <col min="12551" max="12551" width="11.7109375" style="273" bestFit="1" customWidth="1"/>
    <col min="12552" max="12552" width="14.140625" style="273" bestFit="1" customWidth="1"/>
    <col min="12553" max="12553" width="18.421875" style="273" customWidth="1"/>
    <col min="12554" max="12554" width="18.00390625" style="273" customWidth="1"/>
    <col min="12555" max="12555" width="0.85546875" style="273" customWidth="1"/>
    <col min="12556" max="12556" width="16.28125" style="273" customWidth="1"/>
    <col min="12557" max="12557" width="15.00390625" style="273" customWidth="1"/>
    <col min="12558" max="12558" width="9.8515625" style="273" customWidth="1"/>
    <col min="12559" max="12559" width="5.8515625" style="273" customWidth="1"/>
    <col min="12560" max="12560" width="4.421875" style="273" customWidth="1"/>
    <col min="12561" max="12561" width="5.8515625" style="273" customWidth="1"/>
    <col min="12562" max="12562" width="5.140625" style="273" customWidth="1"/>
    <col min="12563" max="12563" width="4.140625" style="273" customWidth="1"/>
    <col min="12564" max="12564" width="5.421875" style="273" customWidth="1"/>
    <col min="12565" max="12565" width="4.140625" style="273" customWidth="1"/>
    <col min="12566" max="12566" width="6.28125" style="273" customWidth="1"/>
    <col min="12567" max="12567" width="5.421875" style="273" customWidth="1"/>
    <col min="12568" max="12568" width="6.8515625" style="273" customWidth="1"/>
    <col min="12569" max="12800" width="8.8515625" style="273" customWidth="1"/>
    <col min="12801" max="12801" width="46.7109375" style="273" customWidth="1"/>
    <col min="12802" max="12802" width="9.8515625" style="273" bestFit="1" customWidth="1"/>
    <col min="12803" max="12803" width="8.00390625" style="273" customWidth="1"/>
    <col min="12804" max="12804" width="9.57421875" style="273" customWidth="1"/>
    <col min="12805" max="12805" width="11.28125" style="273" customWidth="1"/>
    <col min="12806" max="12806" width="16.28125" style="273" bestFit="1" customWidth="1"/>
    <col min="12807" max="12807" width="11.7109375" style="273" bestFit="1" customWidth="1"/>
    <col min="12808" max="12808" width="14.140625" style="273" bestFit="1" customWidth="1"/>
    <col min="12809" max="12809" width="18.421875" style="273" customWidth="1"/>
    <col min="12810" max="12810" width="18.00390625" style="273" customWidth="1"/>
    <col min="12811" max="12811" width="0.85546875" style="273" customWidth="1"/>
    <col min="12812" max="12812" width="16.28125" style="273" customWidth="1"/>
    <col min="12813" max="12813" width="15.00390625" style="273" customWidth="1"/>
    <col min="12814" max="12814" width="9.8515625" style="273" customWidth="1"/>
    <col min="12815" max="12815" width="5.8515625" style="273" customWidth="1"/>
    <col min="12816" max="12816" width="4.421875" style="273" customWidth="1"/>
    <col min="12817" max="12817" width="5.8515625" style="273" customWidth="1"/>
    <col min="12818" max="12818" width="5.140625" style="273" customWidth="1"/>
    <col min="12819" max="12819" width="4.140625" style="273" customWidth="1"/>
    <col min="12820" max="12820" width="5.421875" style="273" customWidth="1"/>
    <col min="12821" max="12821" width="4.140625" style="273" customWidth="1"/>
    <col min="12822" max="12822" width="6.28125" style="273" customWidth="1"/>
    <col min="12823" max="12823" width="5.421875" style="273" customWidth="1"/>
    <col min="12824" max="12824" width="6.8515625" style="273" customWidth="1"/>
    <col min="12825" max="13056" width="8.8515625" style="273" customWidth="1"/>
    <col min="13057" max="13057" width="46.7109375" style="273" customWidth="1"/>
    <col min="13058" max="13058" width="9.8515625" style="273" bestFit="1" customWidth="1"/>
    <col min="13059" max="13059" width="8.00390625" style="273" customWidth="1"/>
    <col min="13060" max="13060" width="9.57421875" style="273" customWidth="1"/>
    <col min="13061" max="13061" width="11.28125" style="273" customWidth="1"/>
    <col min="13062" max="13062" width="16.28125" style="273" bestFit="1" customWidth="1"/>
    <col min="13063" max="13063" width="11.7109375" style="273" bestFit="1" customWidth="1"/>
    <col min="13064" max="13064" width="14.140625" style="273" bestFit="1" customWidth="1"/>
    <col min="13065" max="13065" width="18.421875" style="273" customWidth="1"/>
    <col min="13066" max="13066" width="18.00390625" style="273" customWidth="1"/>
    <col min="13067" max="13067" width="0.85546875" style="273" customWidth="1"/>
    <col min="13068" max="13068" width="16.28125" style="273" customWidth="1"/>
    <col min="13069" max="13069" width="15.00390625" style="273" customWidth="1"/>
    <col min="13070" max="13070" width="9.8515625" style="273" customWidth="1"/>
    <col min="13071" max="13071" width="5.8515625" style="273" customWidth="1"/>
    <col min="13072" max="13072" width="4.421875" style="273" customWidth="1"/>
    <col min="13073" max="13073" width="5.8515625" style="273" customWidth="1"/>
    <col min="13074" max="13074" width="5.140625" style="273" customWidth="1"/>
    <col min="13075" max="13075" width="4.140625" style="273" customWidth="1"/>
    <col min="13076" max="13076" width="5.421875" style="273" customWidth="1"/>
    <col min="13077" max="13077" width="4.140625" style="273" customWidth="1"/>
    <col min="13078" max="13078" width="6.28125" style="273" customWidth="1"/>
    <col min="13079" max="13079" width="5.421875" style="273" customWidth="1"/>
    <col min="13080" max="13080" width="6.8515625" style="273" customWidth="1"/>
    <col min="13081" max="13312" width="8.8515625" style="273" customWidth="1"/>
    <col min="13313" max="13313" width="46.7109375" style="273" customWidth="1"/>
    <col min="13314" max="13314" width="9.8515625" style="273" bestFit="1" customWidth="1"/>
    <col min="13315" max="13315" width="8.00390625" style="273" customWidth="1"/>
    <col min="13316" max="13316" width="9.57421875" style="273" customWidth="1"/>
    <col min="13317" max="13317" width="11.28125" style="273" customWidth="1"/>
    <col min="13318" max="13318" width="16.28125" style="273" bestFit="1" customWidth="1"/>
    <col min="13319" max="13319" width="11.7109375" style="273" bestFit="1" customWidth="1"/>
    <col min="13320" max="13320" width="14.140625" style="273" bestFit="1" customWidth="1"/>
    <col min="13321" max="13321" width="18.421875" style="273" customWidth="1"/>
    <col min="13322" max="13322" width="18.00390625" style="273" customWidth="1"/>
    <col min="13323" max="13323" width="0.85546875" style="273" customWidth="1"/>
    <col min="13324" max="13324" width="16.28125" style="273" customWidth="1"/>
    <col min="13325" max="13325" width="15.00390625" style="273" customWidth="1"/>
    <col min="13326" max="13326" width="9.8515625" style="273" customWidth="1"/>
    <col min="13327" max="13327" width="5.8515625" style="273" customWidth="1"/>
    <col min="13328" max="13328" width="4.421875" style="273" customWidth="1"/>
    <col min="13329" max="13329" width="5.8515625" style="273" customWidth="1"/>
    <col min="13330" max="13330" width="5.140625" style="273" customWidth="1"/>
    <col min="13331" max="13331" width="4.140625" style="273" customWidth="1"/>
    <col min="13332" max="13332" width="5.421875" style="273" customWidth="1"/>
    <col min="13333" max="13333" width="4.140625" style="273" customWidth="1"/>
    <col min="13334" max="13334" width="6.28125" style="273" customWidth="1"/>
    <col min="13335" max="13335" width="5.421875" style="273" customWidth="1"/>
    <col min="13336" max="13336" width="6.8515625" style="273" customWidth="1"/>
    <col min="13337" max="13568" width="8.8515625" style="273" customWidth="1"/>
    <col min="13569" max="13569" width="46.7109375" style="273" customWidth="1"/>
    <col min="13570" max="13570" width="9.8515625" style="273" bestFit="1" customWidth="1"/>
    <col min="13571" max="13571" width="8.00390625" style="273" customWidth="1"/>
    <col min="13572" max="13572" width="9.57421875" style="273" customWidth="1"/>
    <col min="13573" max="13573" width="11.28125" style="273" customWidth="1"/>
    <col min="13574" max="13574" width="16.28125" style="273" bestFit="1" customWidth="1"/>
    <col min="13575" max="13575" width="11.7109375" style="273" bestFit="1" customWidth="1"/>
    <col min="13576" max="13576" width="14.140625" style="273" bestFit="1" customWidth="1"/>
    <col min="13577" max="13577" width="18.421875" style="273" customWidth="1"/>
    <col min="13578" max="13578" width="18.00390625" style="273" customWidth="1"/>
    <col min="13579" max="13579" width="0.85546875" style="273" customWidth="1"/>
    <col min="13580" max="13580" width="16.28125" style="273" customWidth="1"/>
    <col min="13581" max="13581" width="15.00390625" style="273" customWidth="1"/>
    <col min="13582" max="13582" width="9.8515625" style="273" customWidth="1"/>
    <col min="13583" max="13583" width="5.8515625" style="273" customWidth="1"/>
    <col min="13584" max="13584" width="4.421875" style="273" customWidth="1"/>
    <col min="13585" max="13585" width="5.8515625" style="273" customWidth="1"/>
    <col min="13586" max="13586" width="5.140625" style="273" customWidth="1"/>
    <col min="13587" max="13587" width="4.140625" style="273" customWidth="1"/>
    <col min="13588" max="13588" width="5.421875" style="273" customWidth="1"/>
    <col min="13589" max="13589" width="4.140625" style="273" customWidth="1"/>
    <col min="13590" max="13590" width="6.28125" style="273" customWidth="1"/>
    <col min="13591" max="13591" width="5.421875" style="273" customWidth="1"/>
    <col min="13592" max="13592" width="6.8515625" style="273" customWidth="1"/>
    <col min="13593" max="13824" width="8.8515625" style="273" customWidth="1"/>
    <col min="13825" max="13825" width="46.7109375" style="273" customWidth="1"/>
    <col min="13826" max="13826" width="9.8515625" style="273" bestFit="1" customWidth="1"/>
    <col min="13827" max="13827" width="8.00390625" style="273" customWidth="1"/>
    <col min="13828" max="13828" width="9.57421875" style="273" customWidth="1"/>
    <col min="13829" max="13829" width="11.28125" style="273" customWidth="1"/>
    <col min="13830" max="13830" width="16.28125" style="273" bestFit="1" customWidth="1"/>
    <col min="13831" max="13831" width="11.7109375" style="273" bestFit="1" customWidth="1"/>
    <col min="13832" max="13832" width="14.140625" style="273" bestFit="1" customWidth="1"/>
    <col min="13833" max="13833" width="18.421875" style="273" customWidth="1"/>
    <col min="13834" max="13834" width="18.00390625" style="273" customWidth="1"/>
    <col min="13835" max="13835" width="0.85546875" style="273" customWidth="1"/>
    <col min="13836" max="13836" width="16.28125" style="273" customWidth="1"/>
    <col min="13837" max="13837" width="15.00390625" style="273" customWidth="1"/>
    <col min="13838" max="13838" width="9.8515625" style="273" customWidth="1"/>
    <col min="13839" max="13839" width="5.8515625" style="273" customWidth="1"/>
    <col min="13840" max="13840" width="4.421875" style="273" customWidth="1"/>
    <col min="13841" max="13841" width="5.8515625" style="273" customWidth="1"/>
    <col min="13842" max="13842" width="5.140625" style="273" customWidth="1"/>
    <col min="13843" max="13843" width="4.140625" style="273" customWidth="1"/>
    <col min="13844" max="13844" width="5.421875" style="273" customWidth="1"/>
    <col min="13845" max="13845" width="4.140625" style="273" customWidth="1"/>
    <col min="13846" max="13846" width="6.28125" style="273" customWidth="1"/>
    <col min="13847" max="13847" width="5.421875" style="273" customWidth="1"/>
    <col min="13848" max="13848" width="6.8515625" style="273" customWidth="1"/>
    <col min="13849" max="14080" width="8.8515625" style="273" customWidth="1"/>
    <col min="14081" max="14081" width="46.7109375" style="273" customWidth="1"/>
    <col min="14082" max="14082" width="9.8515625" style="273" bestFit="1" customWidth="1"/>
    <col min="14083" max="14083" width="8.00390625" style="273" customWidth="1"/>
    <col min="14084" max="14084" width="9.57421875" style="273" customWidth="1"/>
    <col min="14085" max="14085" width="11.28125" style="273" customWidth="1"/>
    <col min="14086" max="14086" width="16.28125" style="273" bestFit="1" customWidth="1"/>
    <col min="14087" max="14087" width="11.7109375" style="273" bestFit="1" customWidth="1"/>
    <col min="14088" max="14088" width="14.140625" style="273" bestFit="1" customWidth="1"/>
    <col min="14089" max="14089" width="18.421875" style="273" customWidth="1"/>
    <col min="14090" max="14090" width="18.00390625" style="273" customWidth="1"/>
    <col min="14091" max="14091" width="0.85546875" style="273" customWidth="1"/>
    <col min="14092" max="14092" width="16.28125" style="273" customWidth="1"/>
    <col min="14093" max="14093" width="15.00390625" style="273" customWidth="1"/>
    <col min="14094" max="14094" width="9.8515625" style="273" customWidth="1"/>
    <col min="14095" max="14095" width="5.8515625" style="273" customWidth="1"/>
    <col min="14096" max="14096" width="4.421875" style="273" customWidth="1"/>
    <col min="14097" max="14097" width="5.8515625" style="273" customWidth="1"/>
    <col min="14098" max="14098" width="5.140625" style="273" customWidth="1"/>
    <col min="14099" max="14099" width="4.140625" style="273" customWidth="1"/>
    <col min="14100" max="14100" width="5.421875" style="273" customWidth="1"/>
    <col min="14101" max="14101" width="4.140625" style="273" customWidth="1"/>
    <col min="14102" max="14102" width="6.28125" style="273" customWidth="1"/>
    <col min="14103" max="14103" width="5.421875" style="273" customWidth="1"/>
    <col min="14104" max="14104" width="6.8515625" style="273" customWidth="1"/>
    <col min="14105" max="14336" width="8.8515625" style="273" customWidth="1"/>
    <col min="14337" max="14337" width="46.7109375" style="273" customWidth="1"/>
    <col min="14338" max="14338" width="9.8515625" style="273" bestFit="1" customWidth="1"/>
    <col min="14339" max="14339" width="8.00390625" style="273" customWidth="1"/>
    <col min="14340" max="14340" width="9.57421875" style="273" customWidth="1"/>
    <col min="14341" max="14341" width="11.28125" style="273" customWidth="1"/>
    <col min="14342" max="14342" width="16.28125" style="273" bestFit="1" customWidth="1"/>
    <col min="14343" max="14343" width="11.7109375" style="273" bestFit="1" customWidth="1"/>
    <col min="14344" max="14344" width="14.140625" style="273" bestFit="1" customWidth="1"/>
    <col min="14345" max="14345" width="18.421875" style="273" customWidth="1"/>
    <col min="14346" max="14346" width="18.00390625" style="273" customWidth="1"/>
    <col min="14347" max="14347" width="0.85546875" style="273" customWidth="1"/>
    <col min="14348" max="14348" width="16.28125" style="273" customWidth="1"/>
    <col min="14349" max="14349" width="15.00390625" style="273" customWidth="1"/>
    <col min="14350" max="14350" width="9.8515625" style="273" customWidth="1"/>
    <col min="14351" max="14351" width="5.8515625" style="273" customWidth="1"/>
    <col min="14352" max="14352" width="4.421875" style="273" customWidth="1"/>
    <col min="14353" max="14353" width="5.8515625" style="273" customWidth="1"/>
    <col min="14354" max="14354" width="5.140625" style="273" customWidth="1"/>
    <col min="14355" max="14355" width="4.140625" style="273" customWidth="1"/>
    <col min="14356" max="14356" width="5.421875" style="273" customWidth="1"/>
    <col min="14357" max="14357" width="4.140625" style="273" customWidth="1"/>
    <col min="14358" max="14358" width="6.28125" style="273" customWidth="1"/>
    <col min="14359" max="14359" width="5.421875" style="273" customWidth="1"/>
    <col min="14360" max="14360" width="6.8515625" style="273" customWidth="1"/>
    <col min="14361" max="14592" width="8.8515625" style="273" customWidth="1"/>
    <col min="14593" max="14593" width="46.7109375" style="273" customWidth="1"/>
    <col min="14594" max="14594" width="9.8515625" style="273" bestFit="1" customWidth="1"/>
    <col min="14595" max="14595" width="8.00390625" style="273" customWidth="1"/>
    <col min="14596" max="14596" width="9.57421875" style="273" customWidth="1"/>
    <col min="14597" max="14597" width="11.28125" style="273" customWidth="1"/>
    <col min="14598" max="14598" width="16.28125" style="273" bestFit="1" customWidth="1"/>
    <col min="14599" max="14599" width="11.7109375" style="273" bestFit="1" customWidth="1"/>
    <col min="14600" max="14600" width="14.140625" style="273" bestFit="1" customWidth="1"/>
    <col min="14601" max="14601" width="18.421875" style="273" customWidth="1"/>
    <col min="14602" max="14602" width="18.00390625" style="273" customWidth="1"/>
    <col min="14603" max="14603" width="0.85546875" style="273" customWidth="1"/>
    <col min="14604" max="14604" width="16.28125" style="273" customWidth="1"/>
    <col min="14605" max="14605" width="15.00390625" style="273" customWidth="1"/>
    <col min="14606" max="14606" width="9.8515625" style="273" customWidth="1"/>
    <col min="14607" max="14607" width="5.8515625" style="273" customWidth="1"/>
    <col min="14608" max="14608" width="4.421875" style="273" customWidth="1"/>
    <col min="14609" max="14609" width="5.8515625" style="273" customWidth="1"/>
    <col min="14610" max="14610" width="5.140625" style="273" customWidth="1"/>
    <col min="14611" max="14611" width="4.140625" style="273" customWidth="1"/>
    <col min="14612" max="14612" width="5.421875" style="273" customWidth="1"/>
    <col min="14613" max="14613" width="4.140625" style="273" customWidth="1"/>
    <col min="14614" max="14614" width="6.28125" style="273" customWidth="1"/>
    <col min="14615" max="14615" width="5.421875" style="273" customWidth="1"/>
    <col min="14616" max="14616" width="6.8515625" style="273" customWidth="1"/>
    <col min="14617" max="14848" width="8.8515625" style="273" customWidth="1"/>
    <col min="14849" max="14849" width="46.7109375" style="273" customWidth="1"/>
    <col min="14850" max="14850" width="9.8515625" style="273" bestFit="1" customWidth="1"/>
    <col min="14851" max="14851" width="8.00390625" style="273" customWidth="1"/>
    <col min="14852" max="14852" width="9.57421875" style="273" customWidth="1"/>
    <col min="14853" max="14853" width="11.28125" style="273" customWidth="1"/>
    <col min="14854" max="14854" width="16.28125" style="273" bestFit="1" customWidth="1"/>
    <col min="14855" max="14855" width="11.7109375" style="273" bestFit="1" customWidth="1"/>
    <col min="14856" max="14856" width="14.140625" style="273" bestFit="1" customWidth="1"/>
    <col min="14857" max="14857" width="18.421875" style="273" customWidth="1"/>
    <col min="14858" max="14858" width="18.00390625" style="273" customWidth="1"/>
    <col min="14859" max="14859" width="0.85546875" style="273" customWidth="1"/>
    <col min="14860" max="14860" width="16.28125" style="273" customWidth="1"/>
    <col min="14861" max="14861" width="15.00390625" style="273" customWidth="1"/>
    <col min="14862" max="14862" width="9.8515625" style="273" customWidth="1"/>
    <col min="14863" max="14863" width="5.8515625" style="273" customWidth="1"/>
    <col min="14864" max="14864" width="4.421875" style="273" customWidth="1"/>
    <col min="14865" max="14865" width="5.8515625" style="273" customWidth="1"/>
    <col min="14866" max="14866" width="5.140625" style="273" customWidth="1"/>
    <col min="14867" max="14867" width="4.140625" style="273" customWidth="1"/>
    <col min="14868" max="14868" width="5.421875" style="273" customWidth="1"/>
    <col min="14869" max="14869" width="4.140625" style="273" customWidth="1"/>
    <col min="14870" max="14870" width="6.28125" style="273" customWidth="1"/>
    <col min="14871" max="14871" width="5.421875" style="273" customWidth="1"/>
    <col min="14872" max="14872" width="6.8515625" style="273" customWidth="1"/>
    <col min="14873" max="15104" width="8.8515625" style="273" customWidth="1"/>
    <col min="15105" max="15105" width="46.7109375" style="273" customWidth="1"/>
    <col min="15106" max="15106" width="9.8515625" style="273" bestFit="1" customWidth="1"/>
    <col min="15107" max="15107" width="8.00390625" style="273" customWidth="1"/>
    <col min="15108" max="15108" width="9.57421875" style="273" customWidth="1"/>
    <col min="15109" max="15109" width="11.28125" style="273" customWidth="1"/>
    <col min="15110" max="15110" width="16.28125" style="273" bestFit="1" customWidth="1"/>
    <col min="15111" max="15111" width="11.7109375" style="273" bestFit="1" customWidth="1"/>
    <col min="15112" max="15112" width="14.140625" style="273" bestFit="1" customWidth="1"/>
    <col min="15113" max="15113" width="18.421875" style="273" customWidth="1"/>
    <col min="15114" max="15114" width="18.00390625" style="273" customWidth="1"/>
    <col min="15115" max="15115" width="0.85546875" style="273" customWidth="1"/>
    <col min="15116" max="15116" width="16.28125" style="273" customWidth="1"/>
    <col min="15117" max="15117" width="15.00390625" style="273" customWidth="1"/>
    <col min="15118" max="15118" width="9.8515625" style="273" customWidth="1"/>
    <col min="15119" max="15119" width="5.8515625" style="273" customWidth="1"/>
    <col min="15120" max="15120" width="4.421875" style="273" customWidth="1"/>
    <col min="15121" max="15121" width="5.8515625" style="273" customWidth="1"/>
    <col min="15122" max="15122" width="5.140625" style="273" customWidth="1"/>
    <col min="15123" max="15123" width="4.140625" style="273" customWidth="1"/>
    <col min="15124" max="15124" width="5.421875" style="273" customWidth="1"/>
    <col min="15125" max="15125" width="4.140625" style="273" customWidth="1"/>
    <col min="15126" max="15126" width="6.28125" style="273" customWidth="1"/>
    <col min="15127" max="15127" width="5.421875" style="273" customWidth="1"/>
    <col min="15128" max="15128" width="6.8515625" style="273" customWidth="1"/>
    <col min="15129" max="15360" width="8.8515625" style="273" customWidth="1"/>
    <col min="15361" max="15361" width="46.7109375" style="273" customWidth="1"/>
    <col min="15362" max="15362" width="9.8515625" style="273" bestFit="1" customWidth="1"/>
    <col min="15363" max="15363" width="8.00390625" style="273" customWidth="1"/>
    <col min="15364" max="15364" width="9.57421875" style="273" customWidth="1"/>
    <col min="15365" max="15365" width="11.28125" style="273" customWidth="1"/>
    <col min="15366" max="15366" width="16.28125" style="273" bestFit="1" customWidth="1"/>
    <col min="15367" max="15367" width="11.7109375" style="273" bestFit="1" customWidth="1"/>
    <col min="15368" max="15368" width="14.140625" style="273" bestFit="1" customWidth="1"/>
    <col min="15369" max="15369" width="18.421875" style="273" customWidth="1"/>
    <col min="15370" max="15370" width="18.00390625" style="273" customWidth="1"/>
    <col min="15371" max="15371" width="0.85546875" style="273" customWidth="1"/>
    <col min="15372" max="15372" width="16.28125" style="273" customWidth="1"/>
    <col min="15373" max="15373" width="15.00390625" style="273" customWidth="1"/>
    <col min="15374" max="15374" width="9.8515625" style="273" customWidth="1"/>
    <col min="15375" max="15375" width="5.8515625" style="273" customWidth="1"/>
    <col min="15376" max="15376" width="4.421875" style="273" customWidth="1"/>
    <col min="15377" max="15377" width="5.8515625" style="273" customWidth="1"/>
    <col min="15378" max="15378" width="5.140625" style="273" customWidth="1"/>
    <col min="15379" max="15379" width="4.140625" style="273" customWidth="1"/>
    <col min="15380" max="15380" width="5.421875" style="273" customWidth="1"/>
    <col min="15381" max="15381" width="4.140625" style="273" customWidth="1"/>
    <col min="15382" max="15382" width="6.28125" style="273" customWidth="1"/>
    <col min="15383" max="15383" width="5.421875" style="273" customWidth="1"/>
    <col min="15384" max="15384" width="6.8515625" style="273" customWidth="1"/>
    <col min="15385" max="15616" width="8.8515625" style="273" customWidth="1"/>
    <col min="15617" max="15617" width="46.7109375" style="273" customWidth="1"/>
    <col min="15618" max="15618" width="9.8515625" style="273" bestFit="1" customWidth="1"/>
    <col min="15619" max="15619" width="8.00390625" style="273" customWidth="1"/>
    <col min="15620" max="15620" width="9.57421875" style="273" customWidth="1"/>
    <col min="15621" max="15621" width="11.28125" style="273" customWidth="1"/>
    <col min="15622" max="15622" width="16.28125" style="273" bestFit="1" customWidth="1"/>
    <col min="15623" max="15623" width="11.7109375" style="273" bestFit="1" customWidth="1"/>
    <col min="15624" max="15624" width="14.140625" style="273" bestFit="1" customWidth="1"/>
    <col min="15625" max="15625" width="18.421875" style="273" customWidth="1"/>
    <col min="15626" max="15626" width="18.00390625" style="273" customWidth="1"/>
    <col min="15627" max="15627" width="0.85546875" style="273" customWidth="1"/>
    <col min="15628" max="15628" width="16.28125" style="273" customWidth="1"/>
    <col min="15629" max="15629" width="15.00390625" style="273" customWidth="1"/>
    <col min="15630" max="15630" width="9.8515625" style="273" customWidth="1"/>
    <col min="15631" max="15631" width="5.8515625" style="273" customWidth="1"/>
    <col min="15632" max="15632" width="4.421875" style="273" customWidth="1"/>
    <col min="15633" max="15633" width="5.8515625" style="273" customWidth="1"/>
    <col min="15634" max="15634" width="5.140625" style="273" customWidth="1"/>
    <col min="15635" max="15635" width="4.140625" style="273" customWidth="1"/>
    <col min="15636" max="15636" width="5.421875" style="273" customWidth="1"/>
    <col min="15637" max="15637" width="4.140625" style="273" customWidth="1"/>
    <col min="15638" max="15638" width="6.28125" style="273" customWidth="1"/>
    <col min="15639" max="15639" width="5.421875" style="273" customWidth="1"/>
    <col min="15640" max="15640" width="6.8515625" style="273" customWidth="1"/>
    <col min="15641" max="15872" width="8.8515625" style="273" customWidth="1"/>
    <col min="15873" max="15873" width="46.7109375" style="273" customWidth="1"/>
    <col min="15874" max="15874" width="9.8515625" style="273" bestFit="1" customWidth="1"/>
    <col min="15875" max="15875" width="8.00390625" style="273" customWidth="1"/>
    <col min="15876" max="15876" width="9.57421875" style="273" customWidth="1"/>
    <col min="15877" max="15877" width="11.28125" style="273" customWidth="1"/>
    <col min="15878" max="15878" width="16.28125" style="273" bestFit="1" customWidth="1"/>
    <col min="15879" max="15879" width="11.7109375" style="273" bestFit="1" customWidth="1"/>
    <col min="15880" max="15880" width="14.140625" style="273" bestFit="1" customWidth="1"/>
    <col min="15881" max="15881" width="18.421875" style="273" customWidth="1"/>
    <col min="15882" max="15882" width="18.00390625" style="273" customWidth="1"/>
    <col min="15883" max="15883" width="0.85546875" style="273" customWidth="1"/>
    <col min="15884" max="15884" width="16.28125" style="273" customWidth="1"/>
    <col min="15885" max="15885" width="15.00390625" style="273" customWidth="1"/>
    <col min="15886" max="15886" width="9.8515625" style="273" customWidth="1"/>
    <col min="15887" max="15887" width="5.8515625" style="273" customWidth="1"/>
    <col min="15888" max="15888" width="4.421875" style="273" customWidth="1"/>
    <col min="15889" max="15889" width="5.8515625" style="273" customWidth="1"/>
    <col min="15890" max="15890" width="5.140625" style="273" customWidth="1"/>
    <col min="15891" max="15891" width="4.140625" style="273" customWidth="1"/>
    <col min="15892" max="15892" width="5.421875" style="273" customWidth="1"/>
    <col min="15893" max="15893" width="4.140625" style="273" customWidth="1"/>
    <col min="15894" max="15894" width="6.28125" style="273" customWidth="1"/>
    <col min="15895" max="15895" width="5.421875" style="273" customWidth="1"/>
    <col min="15896" max="15896" width="6.8515625" style="273" customWidth="1"/>
    <col min="15897" max="16128" width="8.8515625" style="273" customWidth="1"/>
    <col min="16129" max="16129" width="46.7109375" style="273" customWidth="1"/>
    <col min="16130" max="16130" width="9.8515625" style="273" bestFit="1" customWidth="1"/>
    <col min="16131" max="16131" width="8.00390625" style="273" customWidth="1"/>
    <col min="16132" max="16132" width="9.57421875" style="273" customWidth="1"/>
    <col min="16133" max="16133" width="11.28125" style="273" customWidth="1"/>
    <col min="16134" max="16134" width="16.28125" style="273" bestFit="1" customWidth="1"/>
    <col min="16135" max="16135" width="11.7109375" style="273" bestFit="1" customWidth="1"/>
    <col min="16136" max="16136" width="14.140625" style="273" bestFit="1" customWidth="1"/>
    <col min="16137" max="16137" width="18.421875" style="273" customWidth="1"/>
    <col min="16138" max="16138" width="18.00390625" style="273" customWidth="1"/>
    <col min="16139" max="16139" width="0.85546875" style="273" customWidth="1"/>
    <col min="16140" max="16140" width="16.28125" style="273" customWidth="1"/>
    <col min="16141" max="16141" width="15.00390625" style="273" customWidth="1"/>
    <col min="16142" max="16142" width="9.8515625" style="273" customWidth="1"/>
    <col min="16143" max="16143" width="5.8515625" style="273" customWidth="1"/>
    <col min="16144" max="16144" width="4.421875" style="273" customWidth="1"/>
    <col min="16145" max="16145" width="5.8515625" style="273" customWidth="1"/>
    <col min="16146" max="16146" width="5.140625" style="273" customWidth="1"/>
    <col min="16147" max="16147" width="4.140625" style="273" customWidth="1"/>
    <col min="16148" max="16148" width="5.421875" style="273" customWidth="1"/>
    <col min="16149" max="16149" width="4.140625" style="273" customWidth="1"/>
    <col min="16150" max="16150" width="6.28125" style="273" customWidth="1"/>
    <col min="16151" max="16151" width="5.421875" style="273" customWidth="1"/>
    <col min="16152" max="16152" width="6.8515625" style="273" customWidth="1"/>
    <col min="16153" max="16384" width="8.8515625" style="273" customWidth="1"/>
  </cols>
  <sheetData>
    <row r="1" spans="1:11" ht="73.5" customHeight="1">
      <c r="A1" s="1838" t="s">
        <v>683</v>
      </c>
      <c r="B1" s="1839"/>
      <c r="C1" s="1839"/>
      <c r="D1" s="1839"/>
      <c r="E1" s="1839"/>
      <c r="F1" s="1839"/>
      <c r="G1" s="1839"/>
      <c r="H1" s="1839"/>
      <c r="I1" s="1839"/>
      <c r="J1" s="1839"/>
      <c r="K1" s="272"/>
    </row>
    <row r="2" spans="1:11" ht="18">
      <c r="A2" s="275"/>
      <c r="B2" s="276"/>
      <c r="C2" s="276"/>
      <c r="D2" s="276"/>
      <c r="E2" s="276"/>
      <c r="F2" s="276"/>
      <c r="G2" s="276"/>
      <c r="H2" s="276"/>
      <c r="I2" s="276"/>
      <c r="J2" s="276"/>
      <c r="K2" s="272"/>
    </row>
    <row r="3" spans="1:11" ht="15">
      <c r="A3" s="1840" t="s">
        <v>684</v>
      </c>
      <c r="B3" s="1841"/>
      <c r="C3" s="1841"/>
      <c r="D3" s="1841"/>
      <c r="E3" s="1841"/>
      <c r="F3" s="1841"/>
      <c r="G3" s="1841"/>
      <c r="H3" s="1841"/>
      <c r="I3" s="1841"/>
      <c r="J3" s="1841"/>
      <c r="K3" s="277"/>
    </row>
    <row r="4" spans="1:11" ht="15">
      <c r="A4" s="1840" t="s">
        <v>685</v>
      </c>
      <c r="B4" s="1841"/>
      <c r="C4" s="1841"/>
      <c r="D4" s="1841"/>
      <c r="E4" s="1841"/>
      <c r="F4" s="1841"/>
      <c r="G4" s="1841"/>
      <c r="H4" s="1841"/>
      <c r="I4" s="1841"/>
      <c r="J4" s="1841"/>
      <c r="K4" s="277"/>
    </row>
    <row r="5" spans="1:12" ht="15">
      <c r="A5" s="1840" t="s">
        <v>810</v>
      </c>
      <c r="B5" s="1841"/>
      <c r="C5" s="1841"/>
      <c r="D5" s="1841"/>
      <c r="E5" s="1841"/>
      <c r="F5" s="1841"/>
      <c r="G5" s="1841"/>
      <c r="H5" s="1841"/>
      <c r="I5" s="1841"/>
      <c r="J5" s="1841"/>
      <c r="K5" s="277"/>
      <c r="L5" s="273" t="str">
        <f>A5</f>
        <v xml:space="preserve">Project/Program Component Number &amp; Title:   1. Climate Change Adaptation of Agricultural &amp; Water Sector through Technology Transfer Project                                                           </v>
      </c>
    </row>
    <row r="6" spans="1:11" ht="15">
      <c r="A6" s="1842" t="s">
        <v>811</v>
      </c>
      <c r="B6" s="1841"/>
      <c r="C6" s="1841"/>
      <c r="D6" s="1841"/>
      <c r="E6" s="1841"/>
      <c r="F6" s="1841"/>
      <c r="G6" s="1841"/>
      <c r="H6" s="1841"/>
      <c r="I6" s="1841"/>
      <c r="J6" s="1841"/>
      <c r="K6" s="277"/>
    </row>
    <row r="7" spans="1:14" ht="38.25">
      <c r="A7" s="1842" t="s">
        <v>812</v>
      </c>
      <c r="B7" s="1841"/>
      <c r="C7" s="1841"/>
      <c r="D7" s="1841"/>
      <c r="E7" s="1841"/>
      <c r="F7" s="1841"/>
      <c r="G7" s="1841"/>
      <c r="H7" s="1841"/>
      <c r="I7" s="1841"/>
      <c r="J7" s="1841"/>
      <c r="K7" s="277"/>
      <c r="L7" s="273" t="s">
        <v>689</v>
      </c>
      <c r="N7" s="274" t="s">
        <v>690</v>
      </c>
    </row>
    <row r="8" spans="1:14" ht="18.75" customHeight="1">
      <c r="A8" s="278" t="s">
        <v>691</v>
      </c>
      <c r="B8" s="279"/>
      <c r="C8" s="279"/>
      <c r="D8" s="279"/>
      <c r="E8" s="279"/>
      <c r="F8" s="279"/>
      <c r="G8" s="279"/>
      <c r="H8" s="279"/>
      <c r="I8" s="279"/>
      <c r="J8" s="280"/>
      <c r="K8" s="281"/>
      <c r="L8" s="282"/>
      <c r="M8" s="282"/>
      <c r="N8" s="283"/>
    </row>
    <row r="9" spans="1:26" s="293" customFormat="1" ht="135.75" thickBot="1">
      <c r="A9" s="284" t="s">
        <v>692</v>
      </c>
      <c r="B9" s="285" t="s">
        <v>813</v>
      </c>
      <c r="C9" s="286" t="s">
        <v>694</v>
      </c>
      <c r="D9" s="285" t="s">
        <v>695</v>
      </c>
      <c r="E9" s="285" t="s">
        <v>696</v>
      </c>
      <c r="F9" s="287" t="s">
        <v>697</v>
      </c>
      <c r="G9" s="287" t="s">
        <v>698</v>
      </c>
      <c r="H9" s="285" t="s">
        <v>699</v>
      </c>
      <c r="I9" s="285" t="s">
        <v>700</v>
      </c>
      <c r="J9" s="285" t="s">
        <v>701</v>
      </c>
      <c r="K9" s="288"/>
      <c r="L9" s="289" t="s">
        <v>702</v>
      </c>
      <c r="M9" s="290" t="s">
        <v>703</v>
      </c>
      <c r="N9" s="450"/>
      <c r="O9" s="451" t="s">
        <v>704</v>
      </c>
      <c r="P9" s="451" t="s">
        <v>705</v>
      </c>
      <c r="Q9" s="451" t="s">
        <v>706</v>
      </c>
      <c r="R9" s="451" t="s">
        <v>707</v>
      </c>
      <c r="S9" s="451" t="s">
        <v>708</v>
      </c>
      <c r="T9" s="451" t="s">
        <v>709</v>
      </c>
      <c r="U9" s="451" t="s">
        <v>710</v>
      </c>
      <c r="V9" s="451" t="s">
        <v>711</v>
      </c>
      <c r="W9" s="451" t="s">
        <v>712</v>
      </c>
      <c r="X9" s="451" t="s">
        <v>713</v>
      </c>
      <c r="Y9" s="451" t="s">
        <v>714</v>
      </c>
      <c r="Z9" s="451" t="s">
        <v>715</v>
      </c>
    </row>
    <row r="10" spans="1:26" ht="25.5" customHeight="1">
      <c r="A10" s="294" t="s">
        <v>716</v>
      </c>
      <c r="B10" s="295"/>
      <c r="C10" s="296"/>
      <c r="D10" s="295"/>
      <c r="E10" s="295"/>
      <c r="F10" s="297"/>
      <c r="G10" s="295"/>
      <c r="H10" s="295"/>
      <c r="I10" s="295"/>
      <c r="J10" s="298"/>
      <c r="K10" s="299"/>
      <c r="L10" s="300" t="str">
        <f>$A$10</f>
        <v>1. Rewards/Salaries (List names and titles of all positions involved in implementation)الرواتب (يجب ادراج الاسم والمسمى الوظيفي للأشخاص المنفذين للمشروع)</v>
      </c>
      <c r="M10" s="301"/>
      <c r="N10" s="373"/>
      <c r="O10" s="374"/>
      <c r="P10" s="374"/>
      <c r="Q10" s="374"/>
      <c r="R10" s="374"/>
      <c r="S10" s="374"/>
      <c r="T10" s="374"/>
      <c r="U10" s="374"/>
      <c r="V10" s="374"/>
      <c r="W10" s="374"/>
      <c r="X10" s="374"/>
      <c r="Y10" s="374"/>
      <c r="Z10" s="374"/>
    </row>
    <row r="11" spans="1:26" ht="12.75" customHeight="1">
      <c r="A11" s="452" t="s">
        <v>814</v>
      </c>
      <c r="B11" s="306">
        <v>424</v>
      </c>
      <c r="C11" s="305" t="s">
        <v>718</v>
      </c>
      <c r="D11" s="304">
        <v>0.5</v>
      </c>
      <c r="E11" s="441">
        <f>B11*D11</f>
        <v>212</v>
      </c>
      <c r="F11" s="307" t="s">
        <v>719</v>
      </c>
      <c r="G11" s="308">
        <v>12</v>
      </c>
      <c r="H11" s="306">
        <f>E11*G11</f>
        <v>2544</v>
      </c>
      <c r="I11" s="306">
        <v>0</v>
      </c>
      <c r="J11" s="310">
        <v>2520</v>
      </c>
      <c r="K11" s="311"/>
      <c r="L11" s="312"/>
      <c r="M11" s="301"/>
      <c r="N11" s="373"/>
      <c r="O11" s="374"/>
      <c r="P11" s="374"/>
      <c r="Q11" s="374"/>
      <c r="R11" s="374"/>
      <c r="S11" s="374"/>
      <c r="T11" s="374"/>
      <c r="U11" s="374"/>
      <c r="V11" s="374"/>
      <c r="W11" s="374"/>
      <c r="X11" s="374"/>
      <c r="Y11" s="374"/>
      <c r="Z11" s="374"/>
    </row>
    <row r="12" spans="1:26" ht="12.75" customHeight="1" thickBot="1">
      <c r="A12" s="452" t="s">
        <v>815</v>
      </c>
      <c r="B12" s="306">
        <v>212</v>
      </c>
      <c r="C12" s="305" t="s">
        <v>718</v>
      </c>
      <c r="D12" s="304">
        <v>0.5</v>
      </c>
      <c r="E12" s="441">
        <f>B12*D12</f>
        <v>106</v>
      </c>
      <c r="F12" s="307" t="s">
        <v>719</v>
      </c>
      <c r="G12" s="308">
        <v>12</v>
      </c>
      <c r="H12" s="306">
        <f>E12*G12</f>
        <v>1272</v>
      </c>
      <c r="I12" s="306">
        <v>0</v>
      </c>
      <c r="J12" s="310">
        <v>2520</v>
      </c>
      <c r="K12" s="311"/>
      <c r="L12" s="312" t="str">
        <f>A12</f>
        <v>b. Administrative &amp; financial Assistant, Yazan Radwan Alhasanat</v>
      </c>
      <c r="M12" s="301"/>
      <c r="N12" s="373" t="s">
        <v>720</v>
      </c>
      <c r="O12" s="374"/>
      <c r="P12" s="374"/>
      <c r="Q12" s="374"/>
      <c r="R12" s="374"/>
      <c r="S12" s="374"/>
      <c r="T12" s="374"/>
      <c r="U12" s="374"/>
      <c r="V12" s="374"/>
      <c r="W12" s="374"/>
      <c r="X12" s="374"/>
      <c r="Y12" s="374"/>
      <c r="Z12" s="374"/>
    </row>
    <row r="13" spans="1:26" ht="12.75" customHeight="1" thickBot="1">
      <c r="A13" s="316" t="s">
        <v>725</v>
      </c>
      <c r="B13" s="317"/>
      <c r="C13" s="318"/>
      <c r="D13" s="317"/>
      <c r="E13" s="317"/>
      <c r="F13" s="319"/>
      <c r="G13" s="320"/>
      <c r="H13" s="453">
        <f>SUM(H11:H12)</f>
        <v>3816</v>
      </c>
      <c r="I13" s="317">
        <f>SUM(I11:I12)</f>
        <v>0</v>
      </c>
      <c r="J13" s="453">
        <f>H13-I13</f>
        <v>3816</v>
      </c>
      <c r="K13" s="311"/>
      <c r="L13" s="321"/>
      <c r="M13" s="301"/>
      <c r="N13" s="373"/>
      <c r="O13" s="374"/>
      <c r="P13" s="374"/>
      <c r="Q13" s="374"/>
      <c r="R13" s="374"/>
      <c r="S13" s="374"/>
      <c r="T13" s="374"/>
      <c r="U13" s="374"/>
      <c r="V13" s="374"/>
      <c r="W13" s="374"/>
      <c r="X13" s="374"/>
      <c r="Y13" s="374"/>
      <c r="Z13" s="374"/>
    </row>
    <row r="14" spans="1:26" ht="12.75" customHeight="1" thickBot="1">
      <c r="A14" s="322" t="s">
        <v>726</v>
      </c>
      <c r="B14" s="323"/>
      <c r="C14" s="324"/>
      <c r="D14" s="323"/>
      <c r="E14" s="323"/>
      <c r="F14" s="325"/>
      <c r="G14" s="326"/>
      <c r="H14" s="323"/>
      <c r="I14" s="323"/>
      <c r="J14" s="323"/>
      <c r="K14" s="311"/>
      <c r="L14" s="321" t="str">
        <f>A14</f>
        <v>Fringe مزايا الموظفين</v>
      </c>
      <c r="M14" s="301"/>
      <c r="N14" s="373"/>
      <c r="O14" s="374"/>
      <c r="P14" s="374"/>
      <c r="Q14" s="374"/>
      <c r="R14" s="374"/>
      <c r="S14" s="374"/>
      <c r="T14" s="374"/>
      <c r="U14" s="374"/>
      <c r="V14" s="374"/>
      <c r="W14" s="374"/>
      <c r="X14" s="374"/>
      <c r="Y14" s="374"/>
      <c r="Z14" s="374"/>
    </row>
    <row r="15" spans="1:26" ht="12.75" customHeight="1">
      <c r="A15" s="303" t="s">
        <v>727</v>
      </c>
      <c r="B15" s="454">
        <f>I13</f>
        <v>0</v>
      </c>
      <c r="C15" s="305" t="s">
        <v>728</v>
      </c>
      <c r="D15" s="328">
        <v>0.1375</v>
      </c>
      <c r="E15" s="306">
        <f>SUM(B15*D15)</f>
        <v>0</v>
      </c>
      <c r="F15" s="332"/>
      <c r="G15" s="329">
        <v>1</v>
      </c>
      <c r="H15" s="306">
        <f>SUM(E15*G15)</f>
        <v>0</v>
      </c>
      <c r="I15" s="309">
        <f>H15</f>
        <v>0</v>
      </c>
      <c r="J15" s="330">
        <f>H15-I15</f>
        <v>0</v>
      </c>
      <c r="K15" s="311"/>
      <c r="L15" s="312" t="str">
        <f>A15</f>
        <v>a. Social Security/الضمان الاجتماعي</v>
      </c>
      <c r="M15" s="301"/>
      <c r="N15" s="373" t="s">
        <v>729</v>
      </c>
      <c r="O15" s="374"/>
      <c r="P15" s="374"/>
      <c r="Q15" s="374"/>
      <c r="R15" s="374"/>
      <c r="S15" s="374"/>
      <c r="T15" s="374"/>
      <c r="U15" s="374"/>
      <c r="V15" s="374"/>
      <c r="W15" s="374"/>
      <c r="X15" s="374"/>
      <c r="Y15" s="374"/>
      <c r="Z15" s="374"/>
    </row>
    <row r="16" spans="1:26" ht="12.75" customHeight="1">
      <c r="A16" s="331" t="s">
        <v>730</v>
      </c>
      <c r="B16" s="309">
        <v>0</v>
      </c>
      <c r="C16" s="314" t="s">
        <v>731</v>
      </c>
      <c r="D16" s="309">
        <v>0</v>
      </c>
      <c r="E16" s="306">
        <f>SUM(B16*D16)</f>
        <v>0</v>
      </c>
      <c r="F16" s="332" t="s">
        <v>718</v>
      </c>
      <c r="G16" s="308">
        <v>0</v>
      </c>
      <c r="H16" s="306">
        <f>SUM(E16*G16)</f>
        <v>0</v>
      </c>
      <c r="I16" s="309">
        <v>0</v>
      </c>
      <c r="J16" s="330">
        <f>H16-I16</f>
        <v>0</v>
      </c>
      <c r="K16" s="311"/>
      <c r="L16" s="312" t="str">
        <f>A16</f>
        <v>b. Health Insurance/التأمين الصحي</v>
      </c>
      <c r="M16" s="301"/>
      <c r="N16" s="373" t="s">
        <v>732</v>
      </c>
      <c r="O16" s="374"/>
      <c r="P16" s="374"/>
      <c r="Q16" s="374"/>
      <c r="R16" s="374"/>
      <c r="S16" s="374"/>
      <c r="T16" s="374"/>
      <c r="U16" s="374"/>
      <c r="V16" s="374"/>
      <c r="W16" s="374"/>
      <c r="X16" s="374"/>
      <c r="Y16" s="374"/>
      <c r="Z16" s="374"/>
    </row>
    <row r="17" spans="1:26" ht="12.75" customHeight="1" thickBot="1">
      <c r="A17" s="331" t="s">
        <v>733</v>
      </c>
      <c r="B17" s="309"/>
      <c r="C17" s="314"/>
      <c r="D17" s="309"/>
      <c r="E17" s="306">
        <f>SUM(B17*D17)</f>
        <v>0</v>
      </c>
      <c r="F17" s="307"/>
      <c r="G17" s="308"/>
      <c r="H17" s="306">
        <f>SUM(E17*G17)</f>
        <v>0</v>
      </c>
      <c r="I17" s="309">
        <v>0</v>
      </c>
      <c r="J17" s="330">
        <f>H17-I17</f>
        <v>0</v>
      </c>
      <c r="K17" s="311"/>
      <c r="L17" s="312" t="str">
        <f>A17</f>
        <v xml:space="preserve">c.  </v>
      </c>
      <c r="M17" s="301"/>
      <c r="N17" s="373" t="s">
        <v>734</v>
      </c>
      <c r="O17" s="374"/>
      <c r="P17" s="374"/>
      <c r="Q17" s="374"/>
      <c r="R17" s="374"/>
      <c r="S17" s="374"/>
      <c r="T17" s="374"/>
      <c r="U17" s="374"/>
      <c r="V17" s="374"/>
      <c r="W17" s="374"/>
      <c r="X17" s="374"/>
      <c r="Y17" s="374"/>
      <c r="Z17" s="374"/>
    </row>
    <row r="18" spans="1:26" ht="12.75" customHeight="1" thickBot="1">
      <c r="A18" s="316" t="s">
        <v>735</v>
      </c>
      <c r="B18" s="317"/>
      <c r="C18" s="318"/>
      <c r="D18" s="317"/>
      <c r="E18" s="317"/>
      <c r="F18" s="319"/>
      <c r="G18" s="320"/>
      <c r="H18" s="317">
        <f>SUM(H15:H17)</f>
        <v>0</v>
      </c>
      <c r="I18" s="317">
        <f>SUM(I15:I17)</f>
        <v>0</v>
      </c>
      <c r="J18" s="317">
        <f>SUM(J15:J17)</f>
        <v>0</v>
      </c>
      <c r="K18" s="311"/>
      <c r="L18" s="321" t="str">
        <f>A18</f>
        <v>Total Fringe</v>
      </c>
      <c r="M18" s="301"/>
      <c r="N18" s="373"/>
      <c r="O18" s="374"/>
      <c r="P18" s="374"/>
      <c r="Q18" s="374"/>
      <c r="R18" s="374"/>
      <c r="S18" s="374"/>
      <c r="T18" s="374"/>
      <c r="U18" s="374"/>
      <c r="V18" s="374"/>
      <c r="W18" s="374"/>
      <c r="X18" s="374"/>
      <c r="Y18" s="374"/>
      <c r="Z18" s="374"/>
    </row>
    <row r="19" spans="1:26" s="342" customFormat="1" ht="12.75" customHeight="1" thickBot="1">
      <c r="A19" s="333" t="s">
        <v>736</v>
      </c>
      <c r="B19" s="334"/>
      <c r="C19" s="335"/>
      <c r="D19" s="334"/>
      <c r="E19" s="334"/>
      <c r="F19" s="336"/>
      <c r="G19" s="337"/>
      <c r="H19" s="455">
        <f>H13+H18</f>
        <v>3816</v>
      </c>
      <c r="I19" s="334">
        <f>I13+I18</f>
        <v>0</v>
      </c>
      <c r="J19" s="455">
        <f>H19-I19</f>
        <v>3816</v>
      </c>
      <c r="K19" s="338"/>
      <c r="L19" s="339"/>
      <c r="M19" s="340"/>
      <c r="N19" s="456"/>
      <c r="O19" s="457"/>
      <c r="P19" s="457"/>
      <c r="Q19" s="457"/>
      <c r="R19" s="457"/>
      <c r="S19" s="457"/>
      <c r="T19" s="457"/>
      <c r="U19" s="457"/>
      <c r="V19" s="457"/>
      <c r="W19" s="457"/>
      <c r="X19" s="457"/>
      <c r="Y19" s="457"/>
      <c r="Z19" s="457"/>
    </row>
    <row r="20" spans="1:26" s="348" customFormat="1" ht="12.75" customHeight="1" thickBot="1">
      <c r="A20" s="343"/>
      <c r="B20" s="343"/>
      <c r="C20" s="344"/>
      <c r="D20" s="343"/>
      <c r="E20" s="343"/>
      <c r="F20" s="345"/>
      <c r="G20" s="343"/>
      <c r="H20" s="343"/>
      <c r="I20" s="343"/>
      <c r="J20" s="343"/>
      <c r="K20" s="346"/>
      <c r="L20" s="273"/>
      <c r="M20" s="347"/>
      <c r="N20" s="373"/>
      <c r="O20" s="374"/>
      <c r="P20" s="374"/>
      <c r="Q20" s="374"/>
      <c r="R20" s="374"/>
      <c r="S20" s="374"/>
      <c r="T20" s="374"/>
      <c r="U20" s="374"/>
      <c r="V20" s="374"/>
      <c r="W20" s="374"/>
      <c r="X20" s="458"/>
      <c r="Y20" s="458"/>
      <c r="Z20" s="458"/>
    </row>
    <row r="21" spans="1:26" ht="12.75" customHeight="1">
      <c r="A21" s="294" t="s">
        <v>737</v>
      </c>
      <c r="B21" s="295"/>
      <c r="C21" s="296"/>
      <c r="D21" s="295"/>
      <c r="E21" s="295"/>
      <c r="F21" s="297"/>
      <c r="G21" s="295"/>
      <c r="H21" s="295"/>
      <c r="I21" s="295"/>
      <c r="J21" s="298">
        <f aca="true" t="shared" si="0" ref="J21:J26">H21-I21</f>
        <v>0</v>
      </c>
      <c r="K21" s="299"/>
      <c r="L21" s="349" t="str">
        <f>$A$21</f>
        <v xml:space="preserve">2. Other Direct Costs المصاريف المباشرة الأخرى </v>
      </c>
      <c r="M21" s="301"/>
      <c r="N21" s="373"/>
      <c r="O21" s="374"/>
      <c r="P21" s="374"/>
      <c r="Q21" s="374"/>
      <c r="R21" s="374"/>
      <c r="S21" s="374"/>
      <c r="T21" s="374"/>
      <c r="U21" s="374"/>
      <c r="V21" s="374"/>
      <c r="W21" s="374"/>
      <c r="X21" s="374"/>
      <c r="Y21" s="374"/>
      <c r="Z21" s="374"/>
    </row>
    <row r="22" spans="1:26" ht="12.75" customHeight="1">
      <c r="A22" s="313" t="s">
        <v>738</v>
      </c>
      <c r="B22" s="309">
        <v>0</v>
      </c>
      <c r="C22" s="350" t="s">
        <v>718</v>
      </c>
      <c r="D22" s="309"/>
      <c r="E22" s="306">
        <f>SUM(B22*D22)</f>
        <v>0</v>
      </c>
      <c r="F22" s="307" t="s">
        <v>719</v>
      </c>
      <c r="G22" s="308"/>
      <c r="H22" s="306">
        <f>SUM(E22*G22)</f>
        <v>0</v>
      </c>
      <c r="I22" s="309"/>
      <c r="J22" s="351">
        <f t="shared" si="0"/>
        <v>0</v>
      </c>
      <c r="K22" s="311"/>
      <c r="L22" s="273" t="str">
        <f>A22</f>
        <v>a. Office Rent/الإيجار</v>
      </c>
      <c r="M22" s="301"/>
      <c r="N22" s="373"/>
      <c r="O22" s="374"/>
      <c r="P22" s="374"/>
      <c r="Q22" s="374"/>
      <c r="R22" s="374"/>
      <c r="S22" s="374"/>
      <c r="T22" s="374"/>
      <c r="U22" s="374"/>
      <c r="V22" s="374"/>
      <c r="W22" s="374"/>
      <c r="X22" s="374"/>
      <c r="Y22" s="374"/>
      <c r="Z22" s="374"/>
    </row>
    <row r="23" spans="1:26" ht="12.75" customHeight="1">
      <c r="A23" s="352" t="s">
        <v>739</v>
      </c>
      <c r="B23" s="309">
        <v>0</v>
      </c>
      <c r="C23" s="353" t="s">
        <v>718</v>
      </c>
      <c r="D23" s="309"/>
      <c r="E23" s="306">
        <f>SUM(B23*D23)</f>
        <v>0</v>
      </c>
      <c r="F23" s="307" t="s">
        <v>719</v>
      </c>
      <c r="G23" s="308"/>
      <c r="H23" s="306">
        <f>SUM(E23*G23)</f>
        <v>0</v>
      </c>
      <c r="I23" s="309"/>
      <c r="J23" s="351">
        <f t="shared" si="0"/>
        <v>0</v>
      </c>
      <c r="K23" s="311"/>
      <c r="L23" s="273" t="str">
        <f>A23</f>
        <v>b. Office Utilities/ خدمات المكتب</v>
      </c>
      <c r="M23" s="301"/>
      <c r="N23" s="373" t="s">
        <v>740</v>
      </c>
      <c r="O23" s="374"/>
      <c r="P23" s="374"/>
      <c r="Q23" s="374"/>
      <c r="R23" s="374"/>
      <c r="S23" s="374"/>
      <c r="T23" s="374"/>
      <c r="U23" s="374"/>
      <c r="V23" s="374"/>
      <c r="W23" s="374"/>
      <c r="X23" s="374"/>
      <c r="Y23" s="374"/>
      <c r="Z23" s="374"/>
    </row>
    <row r="24" spans="1:26" ht="12.75" customHeight="1">
      <c r="A24" s="352" t="s">
        <v>741</v>
      </c>
      <c r="B24" s="309">
        <v>30</v>
      </c>
      <c r="C24" s="353" t="s">
        <v>718</v>
      </c>
      <c r="D24" s="309">
        <v>1</v>
      </c>
      <c r="E24" s="306">
        <f>SUM(B24*D24)</f>
        <v>30</v>
      </c>
      <c r="F24" s="307" t="s">
        <v>719</v>
      </c>
      <c r="G24" s="308">
        <v>12</v>
      </c>
      <c r="H24" s="306">
        <f>SUM(E24*G24)</f>
        <v>360</v>
      </c>
      <c r="I24" s="309">
        <v>0</v>
      </c>
      <c r="J24" s="351">
        <f t="shared" si="0"/>
        <v>360</v>
      </c>
      <c r="K24" s="311"/>
      <c r="L24" s="273" t="str">
        <f>A24</f>
        <v>c. Communications/اتصالات</v>
      </c>
      <c r="M24" s="301"/>
      <c r="N24" s="373"/>
      <c r="O24" s="374"/>
      <c r="P24" s="374"/>
      <c r="Q24" s="374"/>
      <c r="R24" s="374"/>
      <c r="S24" s="374"/>
      <c r="T24" s="374"/>
      <c r="U24" s="374"/>
      <c r="V24" s="374"/>
      <c r="W24" s="374"/>
      <c r="X24" s="374"/>
      <c r="Y24" s="374"/>
      <c r="Z24" s="374"/>
    </row>
    <row r="25" spans="1:26" s="348" customFormat="1" ht="39" thickBot="1">
      <c r="A25" s="313" t="s">
        <v>816</v>
      </c>
      <c r="B25" s="354">
        <v>249</v>
      </c>
      <c r="C25" s="353" t="s">
        <v>718</v>
      </c>
      <c r="D25" s="354">
        <v>1</v>
      </c>
      <c r="E25" s="306">
        <f>SUM(B25*D25)</f>
        <v>249</v>
      </c>
      <c r="F25" s="307" t="s">
        <v>719</v>
      </c>
      <c r="G25" s="308">
        <v>12</v>
      </c>
      <c r="H25" s="306">
        <f>SUM(E25*G25)</f>
        <v>2988</v>
      </c>
      <c r="I25" s="309">
        <v>0</v>
      </c>
      <c r="J25" s="351">
        <f t="shared" si="0"/>
        <v>2988</v>
      </c>
      <c r="K25" s="311"/>
      <c r="L25" s="273" t="str">
        <f>A25</f>
        <v>d. Office Stationary, Supplies, Beverages &amp; miscellaneous (Project non activities Operational Expenses)</v>
      </c>
      <c r="M25" s="355"/>
      <c r="N25" s="459"/>
      <c r="O25" s="458"/>
      <c r="P25" s="458"/>
      <c r="Q25" s="458"/>
      <c r="R25" s="458"/>
      <c r="S25" s="458"/>
      <c r="T25" s="458"/>
      <c r="U25" s="458"/>
      <c r="V25" s="458"/>
      <c r="W25" s="458"/>
      <c r="X25" s="458"/>
      <c r="Y25" s="458"/>
      <c r="Z25" s="458"/>
    </row>
    <row r="26" spans="1:26" s="342" customFormat="1" ht="12.75" customHeight="1" thickBot="1">
      <c r="A26" s="360" t="s">
        <v>747</v>
      </c>
      <c r="B26" s="334"/>
      <c r="C26" s="335"/>
      <c r="D26" s="334"/>
      <c r="E26" s="334"/>
      <c r="F26" s="336"/>
      <c r="G26" s="337"/>
      <c r="H26" s="334">
        <f>SUM(H22:H25)</f>
        <v>3348</v>
      </c>
      <c r="I26" s="334">
        <f>SUM(I22:I25)</f>
        <v>0</v>
      </c>
      <c r="J26" s="334">
        <f t="shared" si="0"/>
        <v>3348</v>
      </c>
      <c r="K26" s="338"/>
      <c r="L26" s="339"/>
      <c r="M26" s="340"/>
      <c r="N26" s="456"/>
      <c r="O26" s="457"/>
      <c r="P26" s="457"/>
      <c r="Q26" s="457"/>
      <c r="R26" s="457"/>
      <c r="S26" s="457"/>
      <c r="T26" s="457"/>
      <c r="U26" s="457"/>
      <c r="V26" s="457"/>
      <c r="W26" s="457"/>
      <c r="X26" s="457"/>
      <c r="Y26" s="457"/>
      <c r="Z26" s="457"/>
    </row>
    <row r="27" spans="1:26" ht="12.75" customHeight="1" thickBot="1">
      <c r="A27" s="343"/>
      <c r="B27" s="343"/>
      <c r="C27" s="344"/>
      <c r="D27" s="343"/>
      <c r="E27" s="343"/>
      <c r="F27" s="345"/>
      <c r="G27" s="343"/>
      <c r="H27" s="343"/>
      <c r="I27" s="343"/>
      <c r="J27" s="343"/>
      <c r="K27" s="346"/>
      <c r="M27" s="301"/>
      <c r="N27" s="373"/>
      <c r="O27" s="374"/>
      <c r="P27" s="374"/>
      <c r="Q27" s="374"/>
      <c r="R27" s="374"/>
      <c r="S27" s="374"/>
      <c r="T27" s="374"/>
      <c r="U27" s="374"/>
      <c r="V27" s="374"/>
      <c r="W27" s="374"/>
      <c r="X27" s="374"/>
      <c r="Y27" s="374"/>
      <c r="Z27" s="374"/>
    </row>
    <row r="28" spans="1:26" ht="12.75" customHeight="1">
      <c r="A28" s="294" t="s">
        <v>748</v>
      </c>
      <c r="B28" s="295"/>
      <c r="C28" s="296"/>
      <c r="D28" s="295"/>
      <c r="E28" s="295"/>
      <c r="F28" s="297"/>
      <c r="G28" s="295"/>
      <c r="H28" s="295"/>
      <c r="I28" s="295"/>
      <c r="J28" s="298">
        <f aca="true" t="shared" si="1" ref="J28:J35">H28-I28</f>
        <v>0</v>
      </c>
      <c r="K28" s="299"/>
      <c r="L28" s="349" t="str">
        <f>$A$28</f>
        <v>3.  Furniture and Equipment's المعدات والأثاث</v>
      </c>
      <c r="M28" s="301"/>
      <c r="N28" s="373"/>
      <c r="O28" s="374"/>
      <c r="P28" s="374"/>
      <c r="Q28" s="374"/>
      <c r="R28" s="374"/>
      <c r="S28" s="374"/>
      <c r="T28" s="374"/>
      <c r="U28" s="374"/>
      <c r="V28" s="374"/>
      <c r="W28" s="374"/>
      <c r="X28" s="374"/>
      <c r="Y28" s="374"/>
      <c r="Z28" s="374"/>
    </row>
    <row r="29" spans="1:26" ht="12.75" customHeight="1">
      <c r="A29" s="313" t="s">
        <v>817</v>
      </c>
      <c r="B29" s="309">
        <v>1000</v>
      </c>
      <c r="C29" s="362" t="s">
        <v>728</v>
      </c>
      <c r="D29" s="309">
        <v>1</v>
      </c>
      <c r="E29" s="306">
        <f>SUM(B29*D29)</f>
        <v>1000</v>
      </c>
      <c r="F29" s="307" t="s">
        <v>818</v>
      </c>
      <c r="G29" s="308">
        <v>1</v>
      </c>
      <c r="H29" s="306">
        <f>SUM(E29*G29)</f>
        <v>1000</v>
      </c>
      <c r="I29" s="309">
        <v>0</v>
      </c>
      <c r="J29" s="351">
        <f t="shared" si="1"/>
        <v>1000</v>
      </c>
      <c r="K29" s="311"/>
      <c r="L29" s="273" t="str">
        <f>A29</f>
        <v>a. Laptop for project manager</v>
      </c>
      <c r="M29" s="301"/>
      <c r="N29" s="373"/>
      <c r="O29" s="374"/>
      <c r="P29" s="374"/>
      <c r="Q29" s="374"/>
      <c r="R29" s="374"/>
      <c r="S29" s="374"/>
      <c r="T29" s="374"/>
      <c r="U29" s="374"/>
      <c r="V29" s="374"/>
      <c r="W29" s="374"/>
      <c r="X29" s="374"/>
      <c r="Y29" s="374"/>
      <c r="Z29" s="374"/>
    </row>
    <row r="30" spans="1:26" ht="12.75" customHeight="1">
      <c r="A30" s="313" t="s">
        <v>819</v>
      </c>
      <c r="B30" s="309">
        <v>1000</v>
      </c>
      <c r="C30" s="362" t="s">
        <v>728</v>
      </c>
      <c r="D30" s="309">
        <v>1</v>
      </c>
      <c r="E30" s="460">
        <v>1000</v>
      </c>
      <c r="F30" s="307" t="s">
        <v>818</v>
      </c>
      <c r="G30" s="308">
        <v>1</v>
      </c>
      <c r="H30" s="461">
        <v>1000</v>
      </c>
      <c r="I30" s="309">
        <v>0</v>
      </c>
      <c r="J30" s="462">
        <v>1000</v>
      </c>
      <c r="K30" s="311"/>
      <c r="M30" s="301"/>
      <c r="N30" s="373"/>
      <c r="O30" s="374"/>
      <c r="P30" s="374"/>
      <c r="Q30" s="374"/>
      <c r="R30" s="374"/>
      <c r="S30" s="374"/>
      <c r="T30" s="374"/>
      <c r="U30" s="374"/>
      <c r="V30" s="374"/>
      <c r="W30" s="374"/>
      <c r="X30" s="374"/>
      <c r="Y30" s="374"/>
      <c r="Z30" s="374"/>
    </row>
    <row r="31" spans="1:26" ht="12.75" customHeight="1">
      <c r="A31" s="352" t="s">
        <v>820</v>
      </c>
      <c r="B31" s="463">
        <v>700</v>
      </c>
      <c r="C31" s="314" t="s">
        <v>728</v>
      </c>
      <c r="D31" s="309">
        <v>1</v>
      </c>
      <c r="E31" s="460">
        <f>SUM(B31*D31)</f>
        <v>700</v>
      </c>
      <c r="F31" s="307" t="s">
        <v>818</v>
      </c>
      <c r="G31" s="308">
        <v>1</v>
      </c>
      <c r="H31" s="461">
        <f>SUM(E31*G31)</f>
        <v>700</v>
      </c>
      <c r="I31" s="309">
        <v>0</v>
      </c>
      <c r="J31" s="462">
        <f t="shared" si="1"/>
        <v>700</v>
      </c>
      <c r="K31" s="311"/>
      <c r="L31" s="273" t="str">
        <f>A31</f>
        <v>c. 4-in-one copier/scanner/printerl fax</v>
      </c>
      <c r="M31" s="301"/>
      <c r="N31" s="373" t="s">
        <v>753</v>
      </c>
      <c r="O31" s="374"/>
      <c r="P31" s="374"/>
      <c r="Q31" s="374"/>
      <c r="R31" s="374"/>
      <c r="S31" s="374"/>
      <c r="T31" s="374"/>
      <c r="U31" s="374"/>
      <c r="V31" s="374"/>
      <c r="W31" s="374"/>
      <c r="X31" s="374"/>
      <c r="Y31" s="374"/>
      <c r="Z31" s="374"/>
    </row>
    <row r="32" spans="1:26" s="348" customFormat="1" ht="15">
      <c r="A32" s="313" t="s">
        <v>821</v>
      </c>
      <c r="B32" s="464">
        <v>4900</v>
      </c>
      <c r="C32" s="465" t="s">
        <v>728</v>
      </c>
      <c r="D32" s="464">
        <v>1</v>
      </c>
      <c r="E32" s="466">
        <v>4900</v>
      </c>
      <c r="F32" s="307" t="s">
        <v>822</v>
      </c>
      <c r="G32" s="308">
        <v>1</v>
      </c>
      <c r="H32" s="461">
        <f>SUM(E32*G32)</f>
        <v>4900</v>
      </c>
      <c r="I32" s="309">
        <v>0</v>
      </c>
      <c r="J32" s="462">
        <f>H32-I32</f>
        <v>4900</v>
      </c>
      <c r="K32" s="311"/>
      <c r="L32" s="273"/>
      <c r="M32" s="355"/>
      <c r="N32" s="459"/>
      <c r="O32" s="458"/>
      <c r="P32" s="458"/>
      <c r="Q32" s="458"/>
      <c r="R32" s="458"/>
      <c r="S32" s="458"/>
      <c r="T32" s="458"/>
      <c r="U32" s="458"/>
      <c r="V32" s="458"/>
      <c r="W32" s="458"/>
      <c r="X32" s="458"/>
      <c r="Y32" s="458"/>
      <c r="Z32" s="458"/>
    </row>
    <row r="33" spans="1:26" ht="12.75" customHeight="1">
      <c r="A33" s="352" t="s">
        <v>823</v>
      </c>
      <c r="B33" s="315">
        <v>12000</v>
      </c>
      <c r="C33" s="431" t="s">
        <v>728</v>
      </c>
      <c r="D33" s="315">
        <v>1</v>
      </c>
      <c r="E33" s="306">
        <f>SUM(B33*D33)</f>
        <v>12000</v>
      </c>
      <c r="F33" s="467" t="s">
        <v>818</v>
      </c>
      <c r="G33" s="308">
        <v>1</v>
      </c>
      <c r="H33" s="461">
        <f>SUM(E33*G33)</f>
        <v>12000</v>
      </c>
      <c r="I33" s="309">
        <v>0</v>
      </c>
      <c r="J33" s="462">
        <f t="shared" si="1"/>
        <v>12000</v>
      </c>
      <c r="K33" s="311"/>
      <c r="M33" s="301"/>
      <c r="N33" s="373"/>
      <c r="O33" s="374"/>
      <c r="P33" s="374"/>
      <c r="Q33" s="374"/>
      <c r="R33" s="374"/>
      <c r="S33" s="374"/>
      <c r="T33" s="374"/>
      <c r="U33" s="374"/>
      <c r="V33" s="374"/>
      <c r="W33" s="374"/>
      <c r="X33" s="374"/>
      <c r="Y33" s="374"/>
      <c r="Z33" s="374"/>
    </row>
    <row r="34" spans="1:26" ht="12.75" customHeight="1" thickBot="1">
      <c r="A34" s="352" t="s">
        <v>824</v>
      </c>
      <c r="B34" s="315">
        <v>500</v>
      </c>
      <c r="C34" s="431" t="s">
        <v>718</v>
      </c>
      <c r="D34" s="315">
        <v>1</v>
      </c>
      <c r="E34" s="466">
        <f>SUM(B34*D34)</f>
        <v>500</v>
      </c>
      <c r="F34" s="467" t="s">
        <v>719</v>
      </c>
      <c r="G34" s="308">
        <v>12</v>
      </c>
      <c r="H34" s="466">
        <f>SUM(E34*G34)</f>
        <v>6000</v>
      </c>
      <c r="I34" s="309">
        <v>0</v>
      </c>
      <c r="J34" s="468">
        <f t="shared" si="1"/>
        <v>6000</v>
      </c>
      <c r="K34" s="311"/>
      <c r="M34" s="301"/>
      <c r="N34" s="373"/>
      <c r="O34" s="374"/>
      <c r="P34" s="374"/>
      <c r="Q34" s="374"/>
      <c r="R34" s="374"/>
      <c r="S34" s="374"/>
      <c r="T34" s="374"/>
      <c r="U34" s="374"/>
      <c r="V34" s="374"/>
      <c r="W34" s="374"/>
      <c r="X34" s="374"/>
      <c r="Y34" s="374"/>
      <c r="Z34" s="374"/>
    </row>
    <row r="35" spans="1:26" s="342" customFormat="1" ht="12.75" customHeight="1" thickBot="1">
      <c r="A35" s="469" t="s">
        <v>759</v>
      </c>
      <c r="B35" s="334"/>
      <c r="C35" s="335"/>
      <c r="D35" s="334"/>
      <c r="E35" s="334"/>
      <c r="F35" s="336"/>
      <c r="G35" s="337"/>
      <c r="H35" s="334">
        <f>SUM(H29:H34)</f>
        <v>25600</v>
      </c>
      <c r="I35" s="470">
        <f>SUM(I29:I34)</f>
        <v>0</v>
      </c>
      <c r="J35" s="334">
        <f t="shared" si="1"/>
        <v>25600</v>
      </c>
      <c r="K35" s="338"/>
      <c r="L35" s="339"/>
      <c r="M35" s="340"/>
      <c r="N35" s="456"/>
      <c r="O35" s="457"/>
      <c r="P35" s="457"/>
      <c r="Q35" s="457"/>
      <c r="R35" s="457"/>
      <c r="S35" s="457"/>
      <c r="T35" s="457"/>
      <c r="U35" s="457"/>
      <c r="V35" s="457"/>
      <c r="W35" s="457"/>
      <c r="X35" s="457"/>
      <c r="Y35" s="457"/>
      <c r="Z35" s="457"/>
    </row>
    <row r="36" spans="1:26" ht="12.75" customHeight="1">
      <c r="A36" s="294" t="s">
        <v>760</v>
      </c>
      <c r="B36" s="295"/>
      <c r="C36" s="296"/>
      <c r="D36" s="295"/>
      <c r="E36" s="295"/>
      <c r="F36" s="297"/>
      <c r="G36" s="295"/>
      <c r="H36" s="295"/>
      <c r="I36" s="295"/>
      <c r="J36" s="298"/>
      <c r="K36" s="299"/>
      <c r="L36" s="349" t="str">
        <f>$A$36</f>
        <v>4. Project Operation (Activities) Expenses مصاريف المشروع التشغيلية المباشرة</v>
      </c>
      <c r="M36" s="301"/>
      <c r="N36" s="373"/>
      <c r="O36" s="374"/>
      <c r="P36" s="374"/>
      <c r="Q36" s="374"/>
      <c r="R36" s="374"/>
      <c r="S36" s="374"/>
      <c r="T36" s="374"/>
      <c r="U36" s="374"/>
      <c r="V36" s="374"/>
      <c r="W36" s="374"/>
      <c r="X36" s="374"/>
      <c r="Y36" s="374"/>
      <c r="Z36" s="374"/>
    </row>
    <row r="37" spans="1:26" s="479" customFormat="1" ht="12.75" customHeight="1">
      <c r="A37" s="419" t="s">
        <v>825</v>
      </c>
      <c r="B37" s="471"/>
      <c r="C37" s="472"/>
      <c r="D37" s="471"/>
      <c r="E37" s="471"/>
      <c r="F37" s="473"/>
      <c r="G37" s="474"/>
      <c r="H37" s="471"/>
      <c r="I37" s="471"/>
      <c r="J37" s="475"/>
      <c r="K37" s="311"/>
      <c r="L37" s="407"/>
      <c r="M37" s="476"/>
      <c r="N37" s="477"/>
      <c r="O37" s="478"/>
      <c r="P37" s="478"/>
      <c r="Q37" s="478"/>
      <c r="R37" s="478"/>
      <c r="S37" s="478"/>
      <c r="T37" s="478"/>
      <c r="U37" s="478"/>
      <c r="V37" s="478"/>
      <c r="W37" s="478"/>
      <c r="X37" s="478"/>
      <c r="Y37" s="478"/>
      <c r="Z37" s="478"/>
    </row>
    <row r="38" spans="1:26" s="396" customFormat="1" ht="12.75" customHeight="1">
      <c r="A38" s="386" t="s">
        <v>826</v>
      </c>
      <c r="B38" s="387"/>
      <c r="C38" s="388"/>
      <c r="D38" s="387"/>
      <c r="E38" s="387"/>
      <c r="F38" s="389"/>
      <c r="G38" s="390"/>
      <c r="H38" s="387"/>
      <c r="I38" s="387"/>
      <c r="J38" s="391"/>
      <c r="K38" s="392"/>
      <c r="L38" s="393" t="str">
        <f>A38</f>
        <v xml:space="preserve">Task 1.1.1.1: Prepare  a ToR and contrcat a contractor to do Renewing the sand filter unit which is consisted of 3 tanks; Maintenance of distribution manholes and the main valves  </v>
      </c>
      <c r="M38" s="394"/>
      <c r="N38" s="480"/>
      <c r="O38" s="481"/>
      <c r="P38" s="481"/>
      <c r="Q38" s="481"/>
      <c r="R38" s="481"/>
      <c r="S38" s="481"/>
      <c r="T38" s="481"/>
      <c r="U38" s="481"/>
      <c r="V38" s="481"/>
      <c r="W38" s="481"/>
      <c r="X38" s="481"/>
      <c r="Y38" s="481"/>
      <c r="Z38" s="481"/>
    </row>
    <row r="39" spans="1:26" ht="76.5">
      <c r="A39" s="331" t="s">
        <v>827</v>
      </c>
      <c r="B39" s="309"/>
      <c r="C39" s="314"/>
      <c r="D39" s="309"/>
      <c r="E39" s="306">
        <f>SUM(B39*D39)</f>
        <v>0</v>
      </c>
      <c r="F39" s="307"/>
      <c r="G39" s="308"/>
      <c r="H39" s="306">
        <f>SUM(E39*G39)</f>
        <v>0</v>
      </c>
      <c r="I39" s="309">
        <v>0</v>
      </c>
      <c r="J39" s="330">
        <f>H39-I39</f>
        <v>0</v>
      </c>
      <c r="K39" s="311"/>
      <c r="L39" s="398" t="str">
        <f>A39</f>
        <v>A meeting with the AWC to determine the annual maintenance needs</v>
      </c>
      <c r="M39" s="301"/>
      <c r="N39" s="373"/>
      <c r="O39" s="482"/>
      <c r="P39" s="374"/>
      <c r="Q39" s="374"/>
      <c r="R39" s="374"/>
      <c r="S39" s="374"/>
      <c r="T39" s="374"/>
      <c r="U39" s="374"/>
      <c r="V39" s="374"/>
      <c r="W39" s="374"/>
      <c r="X39" s="374"/>
      <c r="Y39" s="374"/>
      <c r="Z39" s="374"/>
    </row>
    <row r="40" spans="1:26" ht="12.75" customHeight="1">
      <c r="A40" s="331" t="s">
        <v>828</v>
      </c>
      <c r="B40" s="309"/>
      <c r="C40" s="314"/>
      <c r="D40" s="309"/>
      <c r="E40" s="306">
        <f>SUM(B40*D40)</f>
        <v>0</v>
      </c>
      <c r="F40" s="307"/>
      <c r="G40" s="308"/>
      <c r="H40" s="306">
        <f>SUM(E40*G40)</f>
        <v>0</v>
      </c>
      <c r="I40" s="309">
        <v>0</v>
      </c>
      <c r="J40" s="330">
        <f>H40-I40</f>
        <v>0</v>
      </c>
      <c r="K40" s="311"/>
      <c r="L40" s="398" t="str">
        <f>A40</f>
        <v>TOR for the maintenance contract</v>
      </c>
      <c r="M40" s="301"/>
      <c r="N40" s="373"/>
      <c r="O40" s="374"/>
      <c r="P40" s="482"/>
      <c r="Q40" s="482"/>
      <c r="R40" s="374"/>
      <c r="S40" s="374"/>
      <c r="T40" s="374"/>
      <c r="U40" s="374"/>
      <c r="V40" s="374"/>
      <c r="W40" s="374"/>
      <c r="X40" s="374"/>
      <c r="Y40" s="374"/>
      <c r="Z40" s="374"/>
    </row>
    <row r="41" spans="1:26" ht="12.75" customHeight="1">
      <c r="A41" s="352" t="s">
        <v>829</v>
      </c>
      <c r="B41" s="309">
        <v>19000</v>
      </c>
      <c r="C41" s="314" t="s">
        <v>830</v>
      </c>
      <c r="D41" s="309">
        <v>1</v>
      </c>
      <c r="E41" s="309">
        <v>19000</v>
      </c>
      <c r="F41" s="307" t="s">
        <v>831</v>
      </c>
      <c r="G41" s="308">
        <v>1</v>
      </c>
      <c r="H41" s="309">
        <v>19000</v>
      </c>
      <c r="I41" s="309">
        <v>0</v>
      </c>
      <c r="J41" s="309">
        <v>19000</v>
      </c>
      <c r="K41" s="311"/>
      <c r="M41" s="301"/>
      <c r="N41" s="373"/>
      <c r="O41" s="374"/>
      <c r="P41" s="374"/>
      <c r="Q41" s="374"/>
      <c r="R41" s="482"/>
      <c r="S41" s="482"/>
      <c r="T41" s="482"/>
      <c r="U41" s="482"/>
      <c r="V41" s="482"/>
      <c r="W41" s="482"/>
      <c r="X41" s="482"/>
      <c r="Y41" s="482"/>
      <c r="Z41" s="482"/>
    </row>
    <row r="42" spans="1:27" s="410" customFormat="1" ht="12.75" customHeight="1">
      <c r="A42" s="406" t="s">
        <v>832</v>
      </c>
      <c r="B42" s="483"/>
      <c r="C42" s="483"/>
      <c r="D42" s="483"/>
      <c r="E42" s="483"/>
      <c r="F42" s="483"/>
      <c r="G42" s="483"/>
      <c r="H42" s="484">
        <f>SUM(H39:H41)</f>
        <v>19000</v>
      </c>
      <c r="I42" s="484">
        <f>SUM(I39:I41)</f>
        <v>0</v>
      </c>
      <c r="J42" s="484">
        <f>H42-I42</f>
        <v>19000</v>
      </c>
      <c r="K42" s="311"/>
      <c r="L42" s="407" t="str">
        <f>A42</f>
        <v>Task 1.1.1.1. sub-total</v>
      </c>
      <c r="M42" s="408"/>
      <c r="N42" s="409"/>
      <c r="O42" s="485"/>
      <c r="P42" s="485"/>
      <c r="Q42" s="485"/>
      <c r="R42" s="485"/>
      <c r="S42" s="485"/>
      <c r="T42" s="485"/>
      <c r="U42" s="485"/>
      <c r="V42" s="485"/>
      <c r="W42" s="485"/>
      <c r="X42" s="485"/>
      <c r="Y42" s="485"/>
      <c r="Z42" s="485"/>
      <c r="AA42" s="486"/>
    </row>
    <row r="43" spans="1:27" s="495" customFormat="1" ht="12.75" customHeight="1">
      <c r="A43" s="487" t="s">
        <v>833</v>
      </c>
      <c r="B43" s="488"/>
      <c r="C43" s="488"/>
      <c r="D43" s="488"/>
      <c r="E43" s="488"/>
      <c r="F43" s="488"/>
      <c r="G43" s="488"/>
      <c r="H43" s="489">
        <f>SUM(H42)</f>
        <v>19000</v>
      </c>
      <c r="I43" s="489">
        <f>SUM(II42)</f>
        <v>0</v>
      </c>
      <c r="J43" s="489">
        <f>SUM(J39+J42)</f>
        <v>19000</v>
      </c>
      <c r="K43" s="490"/>
      <c r="L43" s="491"/>
      <c r="M43" s="492"/>
      <c r="N43" s="488"/>
      <c r="O43" s="493"/>
      <c r="P43" s="493"/>
      <c r="Q43" s="493"/>
      <c r="R43" s="493"/>
      <c r="S43" s="493"/>
      <c r="T43" s="493"/>
      <c r="U43" s="493"/>
      <c r="V43" s="493"/>
      <c r="W43" s="493"/>
      <c r="X43" s="493"/>
      <c r="Y43" s="493"/>
      <c r="Z43" s="493"/>
      <c r="AA43" s="494"/>
    </row>
    <row r="44" spans="1:26" s="499" customFormat="1" ht="12.75" customHeight="1">
      <c r="A44" s="419" t="s">
        <v>834</v>
      </c>
      <c r="B44" s="471"/>
      <c r="C44" s="472"/>
      <c r="D44" s="471"/>
      <c r="E44" s="471"/>
      <c r="F44" s="473"/>
      <c r="G44" s="474"/>
      <c r="H44" s="471"/>
      <c r="I44" s="471"/>
      <c r="J44" s="475"/>
      <c r="K44" s="311"/>
      <c r="L44" s="496" t="str">
        <f>A44</f>
        <v>Activity # 1.1.2:  mainatanace for the existing 50 donums of Barseem (alfa alfa) in the project</v>
      </c>
      <c r="M44" s="497"/>
      <c r="N44" s="498"/>
      <c r="O44" s="478"/>
      <c r="P44" s="478"/>
      <c r="Q44" s="478"/>
      <c r="R44" s="478"/>
      <c r="S44" s="478"/>
      <c r="T44" s="478"/>
      <c r="U44" s="478"/>
      <c r="V44" s="478"/>
      <c r="W44" s="478"/>
      <c r="X44" s="478"/>
      <c r="Y44" s="478"/>
      <c r="Z44" s="478"/>
    </row>
    <row r="45" spans="1:26" ht="12.75" customHeight="1">
      <c r="A45" s="386" t="s">
        <v>835</v>
      </c>
      <c r="B45" s="387"/>
      <c r="C45" s="388"/>
      <c r="D45" s="387"/>
      <c r="E45" s="387"/>
      <c r="F45" s="389"/>
      <c r="G45" s="390"/>
      <c r="H45" s="387"/>
      <c r="I45" s="387"/>
      <c r="J45" s="391"/>
      <c r="K45" s="311"/>
      <c r="L45" s="398"/>
      <c r="M45" s="301"/>
      <c r="N45" s="373"/>
      <c r="O45" s="374"/>
      <c r="P45" s="374"/>
      <c r="Q45" s="374"/>
      <c r="R45" s="374"/>
      <c r="S45" s="374"/>
      <c r="T45" s="374"/>
      <c r="U45" s="374"/>
      <c r="V45" s="374"/>
      <c r="W45" s="374"/>
      <c r="X45" s="374"/>
      <c r="Y45" s="374"/>
      <c r="Z45" s="374"/>
    </row>
    <row r="46" spans="1:27" s="410" customFormat="1" ht="30" customHeight="1">
      <c r="A46" s="331" t="s">
        <v>836</v>
      </c>
      <c r="B46" s="309"/>
      <c r="C46" s="314"/>
      <c r="D46" s="309"/>
      <c r="E46" s="306">
        <f>SUM(B46*D46)</f>
        <v>0</v>
      </c>
      <c r="F46" s="307"/>
      <c r="G46" s="308"/>
      <c r="H46" s="306">
        <f>SUM(E46*G46)</f>
        <v>0</v>
      </c>
      <c r="I46" s="309">
        <v>0</v>
      </c>
      <c r="J46" s="330">
        <f>H46-I46</f>
        <v>0</v>
      </c>
      <c r="K46" s="311"/>
      <c r="L46" s="407" t="str">
        <f>A46</f>
        <v>A meeting with Sad al ahmar Association to determine maintenance needs</v>
      </c>
      <c r="M46" s="408"/>
      <c r="N46" s="409"/>
      <c r="O46" s="500"/>
      <c r="P46" s="485"/>
      <c r="Q46" s="485"/>
      <c r="R46" s="485"/>
      <c r="S46" s="485"/>
      <c r="T46" s="485"/>
      <c r="U46" s="485"/>
      <c r="V46" s="485"/>
      <c r="W46" s="485"/>
      <c r="X46" s="485"/>
      <c r="Y46" s="485"/>
      <c r="Z46" s="485"/>
      <c r="AA46" s="486"/>
    </row>
    <row r="47" spans="1:26" s="396" customFormat="1" ht="12.75" customHeight="1">
      <c r="A47" s="331" t="s">
        <v>828</v>
      </c>
      <c r="B47" s="309"/>
      <c r="C47" s="314"/>
      <c r="D47" s="309"/>
      <c r="E47" s="306">
        <f>SUM(B47*D47)</f>
        <v>0</v>
      </c>
      <c r="F47" s="307"/>
      <c r="G47" s="308"/>
      <c r="H47" s="306">
        <f>SUM(E47*G47)</f>
        <v>0</v>
      </c>
      <c r="I47" s="309">
        <v>0</v>
      </c>
      <c r="J47" s="330">
        <f>H47-I47</f>
        <v>0</v>
      </c>
      <c r="K47" s="392"/>
      <c r="L47" s="393" t="str">
        <f>A47</f>
        <v>TOR for the maintenance contract</v>
      </c>
      <c r="M47" s="394"/>
      <c r="N47" s="480"/>
      <c r="O47" s="481"/>
      <c r="P47" s="501"/>
      <c r="Q47" s="501"/>
      <c r="R47" s="481"/>
      <c r="S47" s="481"/>
      <c r="T47" s="481"/>
      <c r="U47" s="481"/>
      <c r="V47" s="481"/>
      <c r="W47" s="481"/>
      <c r="X47" s="481"/>
      <c r="Y47" s="481"/>
      <c r="Z47" s="481"/>
    </row>
    <row r="48" spans="1:26" ht="12.75" customHeight="1">
      <c r="A48" s="352" t="s">
        <v>829</v>
      </c>
      <c r="B48" s="309">
        <v>40254.16</v>
      </c>
      <c r="C48" s="314" t="s">
        <v>830</v>
      </c>
      <c r="D48" s="309">
        <v>1</v>
      </c>
      <c r="E48" s="309">
        <v>40254.16</v>
      </c>
      <c r="F48" s="307" t="s">
        <v>831</v>
      </c>
      <c r="G48" s="308">
        <v>1</v>
      </c>
      <c r="H48" s="309">
        <v>40254.16</v>
      </c>
      <c r="I48" s="309">
        <v>0</v>
      </c>
      <c r="J48" s="309">
        <v>40254.16</v>
      </c>
      <c r="K48" s="311"/>
      <c r="L48" s="422" t="str">
        <f>A48</f>
        <v>Contrcat value</v>
      </c>
      <c r="M48" s="301"/>
      <c r="N48" s="373"/>
      <c r="O48" s="374"/>
      <c r="P48" s="374"/>
      <c r="Q48" s="374"/>
      <c r="R48" s="482"/>
      <c r="S48" s="482"/>
      <c r="T48" s="482"/>
      <c r="U48" s="482"/>
      <c r="V48" s="482"/>
      <c r="W48" s="482"/>
      <c r="X48" s="482"/>
      <c r="Y48" s="482"/>
      <c r="Z48" s="482"/>
    </row>
    <row r="49" spans="1:27" s="410" customFormat="1" ht="12.75" customHeight="1">
      <c r="A49" s="406" t="s">
        <v>767</v>
      </c>
      <c r="B49" s="483"/>
      <c r="C49" s="483"/>
      <c r="D49" s="483"/>
      <c r="E49" s="483"/>
      <c r="F49" s="483"/>
      <c r="G49" s="483"/>
      <c r="H49" s="484">
        <f>SUM(H46:H48)</f>
        <v>40254.16</v>
      </c>
      <c r="I49" s="484">
        <f>SUM(I46:I48)</f>
        <v>0</v>
      </c>
      <c r="J49" s="484">
        <f>H49-I49</f>
        <v>40254.16</v>
      </c>
      <c r="K49" s="311"/>
      <c r="L49" s="407" t="str">
        <f>A49</f>
        <v>Task 1.1.2.1. sub-total</v>
      </c>
      <c r="M49" s="408"/>
      <c r="N49" s="409"/>
      <c r="O49" s="485"/>
      <c r="P49" s="485"/>
      <c r="Q49" s="485"/>
      <c r="R49" s="485"/>
      <c r="S49" s="485"/>
      <c r="T49" s="485"/>
      <c r="U49" s="485"/>
      <c r="V49" s="485"/>
      <c r="W49" s="485"/>
      <c r="X49" s="485"/>
      <c r="Y49" s="485"/>
      <c r="Z49" s="485"/>
      <c r="AA49" s="486"/>
    </row>
    <row r="50" spans="1:27" s="495" customFormat="1" ht="12.75" customHeight="1">
      <c r="A50" s="487" t="s">
        <v>837</v>
      </c>
      <c r="B50" s="488"/>
      <c r="C50" s="488"/>
      <c r="D50" s="488"/>
      <c r="E50" s="488"/>
      <c r="F50" s="488"/>
      <c r="G50" s="488"/>
      <c r="H50" s="502">
        <f>SUM(H46+H49)</f>
        <v>40254.16</v>
      </c>
      <c r="I50" s="489">
        <f>SUM(II49)</f>
        <v>0</v>
      </c>
      <c r="J50" s="502">
        <f>SUM(H50-I50)</f>
        <v>40254.16</v>
      </c>
      <c r="K50" s="490"/>
      <c r="L50" s="491"/>
      <c r="M50" s="492"/>
      <c r="N50" s="488"/>
      <c r="O50" s="493"/>
      <c r="P50" s="493"/>
      <c r="Q50" s="493"/>
      <c r="R50" s="493"/>
      <c r="S50" s="493"/>
      <c r="T50" s="493"/>
      <c r="U50" s="493"/>
      <c r="V50" s="493"/>
      <c r="W50" s="493"/>
      <c r="X50" s="493"/>
      <c r="Y50" s="493"/>
      <c r="Z50" s="493"/>
      <c r="AA50" s="494"/>
    </row>
    <row r="51" spans="1:26" s="499" customFormat="1" ht="12.75" customHeight="1">
      <c r="A51" s="419" t="s">
        <v>838</v>
      </c>
      <c r="B51" s="471"/>
      <c r="C51" s="472"/>
      <c r="D51" s="471"/>
      <c r="E51" s="471"/>
      <c r="F51" s="473"/>
      <c r="G51" s="474"/>
      <c r="H51" s="471"/>
      <c r="I51" s="471"/>
      <c r="J51" s="475"/>
      <c r="K51" s="311"/>
      <c r="L51" s="407" t="str">
        <f>A51</f>
        <v>Activity # 1.1.3:  cultivating 100 new donums with alfa alfa</v>
      </c>
      <c r="M51" s="503"/>
      <c r="N51" s="504"/>
      <c r="O51" s="505"/>
      <c r="P51" s="505"/>
      <c r="Q51" s="505"/>
      <c r="R51" s="505"/>
      <c r="S51" s="505"/>
      <c r="T51" s="505"/>
      <c r="U51" s="505"/>
      <c r="V51" s="505"/>
      <c r="W51" s="505"/>
      <c r="X51" s="478"/>
      <c r="Y51" s="478"/>
      <c r="Z51" s="478"/>
    </row>
    <row r="52" spans="1:26" ht="12.75" customHeight="1">
      <c r="A52" s="386" t="s">
        <v>839</v>
      </c>
      <c r="B52" s="387"/>
      <c r="C52" s="388"/>
      <c r="D52" s="387"/>
      <c r="E52" s="387"/>
      <c r="F52" s="389"/>
      <c r="G52" s="390"/>
      <c r="H52" s="387"/>
      <c r="I52" s="387"/>
      <c r="J52" s="391"/>
      <c r="K52" s="311"/>
      <c r="L52" s="398"/>
      <c r="M52" s="301"/>
      <c r="N52" s="373"/>
      <c r="O52" s="374"/>
      <c r="P52" s="374"/>
      <c r="Q52" s="374"/>
      <c r="R52" s="374"/>
      <c r="S52" s="374"/>
      <c r="T52" s="374"/>
      <c r="U52" s="374"/>
      <c r="V52" s="374"/>
      <c r="W52" s="374"/>
      <c r="X52" s="374"/>
      <c r="Y52" s="374"/>
      <c r="Z52" s="374"/>
    </row>
    <row r="53" spans="1:27" s="410" customFormat="1" ht="63.75">
      <c r="A53" s="331" t="s">
        <v>840</v>
      </c>
      <c r="B53" s="309"/>
      <c r="C53" s="314"/>
      <c r="D53" s="309"/>
      <c r="E53" s="306">
        <f>SUM(B53*D53)</f>
        <v>0</v>
      </c>
      <c r="F53" s="307"/>
      <c r="G53" s="308"/>
      <c r="H53" s="306">
        <f>SUM(E53*G53)</f>
        <v>0</v>
      </c>
      <c r="I53" s="309"/>
      <c r="J53" s="330">
        <f>H53-I53</f>
        <v>0</v>
      </c>
      <c r="K53" s="311"/>
      <c r="L53" s="407" t="str">
        <f>A53</f>
        <v>A meeting with Sad al ahmar Association to identify the new area</v>
      </c>
      <c r="M53" s="408"/>
      <c r="N53" s="409"/>
      <c r="O53" s="485"/>
      <c r="P53" s="485"/>
      <c r="Q53" s="485"/>
      <c r="R53" s="485"/>
      <c r="S53" s="485"/>
      <c r="T53" s="485"/>
      <c r="U53" s="485"/>
      <c r="V53" s="485"/>
      <c r="W53" s="485"/>
      <c r="X53" s="500"/>
      <c r="Y53" s="485"/>
      <c r="Z53" s="485"/>
      <c r="AA53" s="486"/>
    </row>
    <row r="54" spans="1:26" s="396" customFormat="1" ht="12.75" customHeight="1">
      <c r="A54" s="331" t="s">
        <v>841</v>
      </c>
      <c r="B54" s="309"/>
      <c r="C54" s="314"/>
      <c r="D54" s="309"/>
      <c r="E54" s="306">
        <f>SUM(B54*D54)</f>
        <v>0</v>
      </c>
      <c r="F54" s="307"/>
      <c r="G54" s="308"/>
      <c r="H54" s="306">
        <f>SUM(E54*G54)</f>
        <v>0</v>
      </c>
      <c r="I54" s="309"/>
      <c r="J54" s="330">
        <f>H54-I54</f>
        <v>0</v>
      </c>
      <c r="K54" s="392"/>
      <c r="L54" s="393" t="str">
        <f>A54</f>
        <v>TOR for the preparing contract</v>
      </c>
      <c r="M54" s="394"/>
      <c r="N54" s="480"/>
      <c r="O54" s="481"/>
      <c r="P54" s="481"/>
      <c r="Q54" s="481"/>
      <c r="R54" s="481"/>
      <c r="S54" s="481"/>
      <c r="T54" s="481"/>
      <c r="U54" s="481"/>
      <c r="V54" s="481"/>
      <c r="W54" s="481"/>
      <c r="X54" s="481"/>
      <c r="Y54" s="501"/>
      <c r="Z54" s="481"/>
    </row>
    <row r="55" spans="1:26" ht="12.75" customHeight="1">
      <c r="A55" s="352" t="s">
        <v>842</v>
      </c>
      <c r="B55" s="309">
        <v>40000</v>
      </c>
      <c r="C55" s="314" t="s">
        <v>830</v>
      </c>
      <c r="D55" s="309">
        <v>1</v>
      </c>
      <c r="E55" s="309">
        <v>40000</v>
      </c>
      <c r="F55" s="307" t="s">
        <v>831</v>
      </c>
      <c r="G55" s="308">
        <v>1</v>
      </c>
      <c r="H55" s="309">
        <v>40000</v>
      </c>
      <c r="I55" s="309"/>
      <c r="J55" s="309">
        <v>40000</v>
      </c>
      <c r="K55" s="311"/>
      <c r="L55" s="422" t="str">
        <f>A55</f>
        <v>preparing Contrcat value</v>
      </c>
      <c r="M55" s="301"/>
      <c r="N55" s="373"/>
      <c r="O55" s="374"/>
      <c r="P55" s="374"/>
      <c r="Q55" s="374"/>
      <c r="R55" s="374"/>
      <c r="S55" s="374"/>
      <c r="T55" s="374"/>
      <c r="U55" s="374"/>
      <c r="V55" s="374"/>
      <c r="W55" s="374"/>
      <c r="X55" s="374"/>
      <c r="Y55" s="374"/>
      <c r="Z55" s="482"/>
    </row>
    <row r="56" spans="1:27" s="410" customFormat="1" ht="12.75" customHeight="1">
      <c r="A56" s="406" t="s">
        <v>843</v>
      </c>
      <c r="B56" s="483"/>
      <c r="C56" s="483"/>
      <c r="D56" s="483"/>
      <c r="E56" s="483"/>
      <c r="F56" s="483"/>
      <c r="G56" s="483"/>
      <c r="H56" s="484">
        <f>SUM(H53:H55)</f>
        <v>40000</v>
      </c>
      <c r="I56" s="484"/>
      <c r="J56" s="484">
        <f>H56-I56</f>
        <v>40000</v>
      </c>
      <c r="K56" s="311"/>
      <c r="L56" s="407" t="str">
        <f>A56</f>
        <v>Task 1.1.3.1. sub-total</v>
      </c>
      <c r="M56" s="408"/>
      <c r="N56" s="409"/>
      <c r="O56" s="485"/>
      <c r="P56" s="485"/>
      <c r="Q56" s="485"/>
      <c r="R56" s="485"/>
      <c r="S56" s="485"/>
      <c r="T56" s="485"/>
      <c r="U56" s="485"/>
      <c r="V56" s="485"/>
      <c r="W56" s="485"/>
      <c r="X56" s="485"/>
      <c r="Y56" s="485"/>
      <c r="Z56" s="485"/>
      <c r="AA56" s="486"/>
    </row>
    <row r="57" spans="1:27" s="495" customFormat="1" ht="12.75" customHeight="1">
      <c r="A57" s="487" t="s">
        <v>844</v>
      </c>
      <c r="B57" s="488"/>
      <c r="C57" s="488"/>
      <c r="D57" s="488"/>
      <c r="E57" s="488"/>
      <c r="F57" s="488"/>
      <c r="G57" s="488"/>
      <c r="H57" s="489">
        <f>SUM(H53+H56)</f>
        <v>40000</v>
      </c>
      <c r="I57" s="489">
        <f>SUM(I53+I56)</f>
        <v>0</v>
      </c>
      <c r="J57" s="489">
        <f>SUM(H57-I57)</f>
        <v>40000</v>
      </c>
      <c r="K57" s="490"/>
      <c r="L57" s="491"/>
      <c r="M57" s="492"/>
      <c r="N57" s="488"/>
      <c r="O57" s="493"/>
      <c r="P57" s="493"/>
      <c r="Q57" s="493"/>
      <c r="R57" s="493"/>
      <c r="S57" s="493"/>
      <c r="T57" s="493"/>
      <c r="U57" s="493"/>
      <c r="V57" s="493"/>
      <c r="W57" s="493"/>
      <c r="X57" s="493"/>
      <c r="Y57" s="493"/>
      <c r="Z57" s="493"/>
      <c r="AA57" s="494"/>
    </row>
    <row r="58" spans="1:26" s="499" customFormat="1" ht="12.75" customHeight="1">
      <c r="A58" s="419" t="s">
        <v>845</v>
      </c>
      <c r="B58" s="471"/>
      <c r="C58" s="472"/>
      <c r="D58" s="471"/>
      <c r="E58" s="471"/>
      <c r="F58" s="473"/>
      <c r="G58" s="474"/>
      <c r="H58" s="471"/>
      <c r="I58" s="471"/>
      <c r="J58" s="475"/>
      <c r="K58" s="311"/>
      <c r="L58" s="407" t="str">
        <f>A58</f>
        <v xml:space="preserve">Activity # 1.1.4:  estableshment new nursary for native plants and herbs based on Plant Varieties Resistant (Adaptive) to Climate Change Technologies </v>
      </c>
      <c r="M58" s="503"/>
      <c r="N58" s="504"/>
      <c r="O58" s="478"/>
      <c r="P58" s="478"/>
      <c r="Q58" s="478"/>
      <c r="R58" s="478"/>
      <c r="S58" s="478"/>
      <c r="T58" s="478"/>
      <c r="U58" s="478"/>
      <c r="V58" s="478"/>
      <c r="W58" s="478"/>
      <c r="X58" s="478"/>
      <c r="Y58" s="478"/>
      <c r="Z58" s="478"/>
    </row>
    <row r="59" spans="1:26" ht="12.75" customHeight="1">
      <c r="A59" s="386" t="s">
        <v>846</v>
      </c>
      <c r="B59" s="387"/>
      <c r="C59" s="388"/>
      <c r="D59" s="387"/>
      <c r="E59" s="387"/>
      <c r="F59" s="389"/>
      <c r="G59" s="390"/>
      <c r="H59" s="387"/>
      <c r="I59" s="387"/>
      <c r="J59" s="391"/>
      <c r="K59" s="311"/>
      <c r="L59" s="398"/>
      <c r="M59" s="301"/>
      <c r="N59" s="373"/>
      <c r="O59" s="374"/>
      <c r="P59" s="374"/>
      <c r="Q59" s="374"/>
      <c r="R59" s="374"/>
      <c r="S59" s="374"/>
      <c r="T59" s="374"/>
      <c r="U59" s="374"/>
      <c r="V59" s="374"/>
      <c r="W59" s="374"/>
      <c r="X59" s="374"/>
      <c r="Y59" s="374"/>
      <c r="Z59" s="374"/>
    </row>
    <row r="60" spans="1:27" s="410" customFormat="1" ht="63.75" customHeight="1">
      <c r="A60" s="331" t="s">
        <v>847</v>
      </c>
      <c r="B60" s="309">
        <v>3000</v>
      </c>
      <c r="C60" s="314" t="s">
        <v>848</v>
      </c>
      <c r="D60" s="309">
        <v>20</v>
      </c>
      <c r="E60" s="306">
        <f>SUM(B60*D60)</f>
        <v>60000</v>
      </c>
      <c r="F60" s="307" t="s">
        <v>822</v>
      </c>
      <c r="G60" s="308">
        <v>1</v>
      </c>
      <c r="H60" s="306">
        <f>SUM(E60*G60)</f>
        <v>60000</v>
      </c>
      <c r="I60" s="309">
        <v>60000</v>
      </c>
      <c r="J60" s="330">
        <f>H60-I60</f>
        <v>0</v>
      </c>
      <c r="K60" s="311"/>
      <c r="L60" s="407" t="str">
        <f>A60</f>
        <v>Determine the nursery area (20 donum at least)</v>
      </c>
      <c r="M60" s="408"/>
      <c r="N60" s="409"/>
      <c r="O60" s="500"/>
      <c r="P60" s="500"/>
      <c r="Q60" s="485"/>
      <c r="R60" s="485"/>
      <c r="S60" s="485"/>
      <c r="T60" s="485"/>
      <c r="U60" s="485"/>
      <c r="V60" s="485"/>
      <c r="W60" s="485"/>
      <c r="X60" s="485"/>
      <c r="Y60" s="485"/>
      <c r="Z60" s="485"/>
      <c r="AA60" s="486"/>
    </row>
    <row r="61" spans="1:26" s="396" customFormat="1" ht="12.75" customHeight="1">
      <c r="A61" s="331" t="s">
        <v>849</v>
      </c>
      <c r="B61" s="309">
        <v>0</v>
      </c>
      <c r="C61" s="314" t="s">
        <v>850</v>
      </c>
      <c r="D61" s="309">
        <v>0</v>
      </c>
      <c r="E61" s="306">
        <f>SUM(B61*D61)</f>
        <v>0</v>
      </c>
      <c r="F61" s="307" t="s">
        <v>822</v>
      </c>
      <c r="G61" s="308">
        <v>1</v>
      </c>
      <c r="H61" s="306">
        <f>SUM(E61*G61)</f>
        <v>0</v>
      </c>
      <c r="I61" s="309">
        <v>0</v>
      </c>
      <c r="J61" s="330">
        <f>H61-I61</f>
        <v>0</v>
      </c>
      <c r="K61" s="392"/>
      <c r="L61" s="393" t="str">
        <f>A61</f>
        <v>Develop TOR for the tender</v>
      </c>
      <c r="M61" s="394"/>
      <c r="N61" s="480"/>
      <c r="O61" s="481"/>
      <c r="P61" s="481"/>
      <c r="Q61" s="501"/>
      <c r="R61" s="481"/>
      <c r="S61" s="481"/>
      <c r="T61" s="481"/>
      <c r="U61" s="481"/>
      <c r="V61" s="481"/>
      <c r="W61" s="481"/>
      <c r="X61" s="481"/>
      <c r="Y61" s="481"/>
      <c r="Z61" s="481"/>
    </row>
    <row r="62" spans="1:26" ht="12.75" customHeight="1">
      <c r="A62" s="352" t="s">
        <v>851</v>
      </c>
      <c r="B62" s="309">
        <v>100000</v>
      </c>
      <c r="C62" s="314" t="s">
        <v>830</v>
      </c>
      <c r="D62" s="309">
        <v>1</v>
      </c>
      <c r="E62" s="309">
        <v>100000</v>
      </c>
      <c r="F62" s="307" t="s">
        <v>831</v>
      </c>
      <c r="G62" s="308">
        <v>1</v>
      </c>
      <c r="H62" s="309">
        <v>100000</v>
      </c>
      <c r="I62" s="309">
        <v>0</v>
      </c>
      <c r="J62" s="309">
        <v>100000</v>
      </c>
      <c r="K62" s="311"/>
      <c r="L62" s="422" t="str">
        <f>A62</f>
        <v xml:space="preserve"> Contrcat value</v>
      </c>
      <c r="M62" s="301"/>
      <c r="N62" s="373"/>
      <c r="O62" s="374"/>
      <c r="P62" s="374"/>
      <c r="Q62" s="374"/>
      <c r="R62" s="482"/>
      <c r="S62" s="482"/>
      <c r="T62" s="482"/>
      <c r="U62" s="482"/>
      <c r="V62" s="482"/>
      <c r="W62" s="482"/>
      <c r="X62" s="482"/>
      <c r="Y62" s="482"/>
      <c r="Z62" s="482"/>
    </row>
    <row r="63" spans="1:27" s="410" customFormat="1" ht="12.75" customHeight="1">
      <c r="A63" s="406" t="s">
        <v>852</v>
      </c>
      <c r="B63" s="483"/>
      <c r="C63" s="483"/>
      <c r="D63" s="483"/>
      <c r="E63" s="483"/>
      <c r="F63" s="483"/>
      <c r="G63" s="483"/>
      <c r="H63" s="484">
        <f>SUM(H60:H62)</f>
        <v>160000</v>
      </c>
      <c r="I63" s="484">
        <f>SUM(I60:I62)</f>
        <v>60000</v>
      </c>
      <c r="J63" s="484">
        <f>H63-I63</f>
        <v>100000</v>
      </c>
      <c r="K63" s="311"/>
      <c r="L63" s="407" t="str">
        <f>A63</f>
        <v>Task 1.1.4.1. sub-total</v>
      </c>
      <c r="M63" s="408"/>
      <c r="N63" s="409"/>
      <c r="O63" s="485"/>
      <c r="P63" s="485"/>
      <c r="Q63" s="485"/>
      <c r="R63" s="485"/>
      <c r="S63" s="485"/>
      <c r="T63" s="485"/>
      <c r="U63" s="485"/>
      <c r="V63" s="485"/>
      <c r="W63" s="485"/>
      <c r="X63" s="485"/>
      <c r="Y63" s="485"/>
      <c r="Z63" s="485"/>
      <c r="AA63" s="486"/>
    </row>
    <row r="64" spans="1:27" s="495" customFormat="1" ht="12.75" customHeight="1">
      <c r="A64" s="487" t="s">
        <v>853</v>
      </c>
      <c r="B64" s="488"/>
      <c r="C64" s="488"/>
      <c r="D64" s="488"/>
      <c r="E64" s="488"/>
      <c r="F64" s="488"/>
      <c r="G64" s="488"/>
      <c r="H64" s="489">
        <f>SUM(H60+H62)</f>
        <v>160000</v>
      </c>
      <c r="I64" s="489">
        <f>SUM(I60+I62)</f>
        <v>60000</v>
      </c>
      <c r="J64" s="489">
        <f>SUM(H64-I64)</f>
        <v>100000</v>
      </c>
      <c r="K64" s="490"/>
      <c r="L64" s="491"/>
      <c r="M64" s="492"/>
      <c r="N64" s="488"/>
      <c r="O64" s="493"/>
      <c r="P64" s="493"/>
      <c r="Q64" s="493"/>
      <c r="R64" s="493"/>
      <c r="S64" s="493"/>
      <c r="T64" s="493"/>
      <c r="U64" s="493"/>
      <c r="V64" s="493"/>
      <c r="W64" s="493"/>
      <c r="X64" s="493"/>
      <c r="Y64" s="493"/>
      <c r="Z64" s="493"/>
      <c r="AA64" s="494"/>
    </row>
    <row r="65" spans="1:26" s="499" customFormat="1" ht="12.75" customHeight="1">
      <c r="A65" s="419" t="s">
        <v>854</v>
      </c>
      <c r="B65" s="471"/>
      <c r="C65" s="472"/>
      <c r="D65" s="471"/>
      <c r="E65" s="471"/>
      <c r="F65" s="473"/>
      <c r="G65" s="474"/>
      <c r="H65" s="471"/>
      <c r="I65" s="471"/>
      <c r="J65" s="475"/>
      <c r="K65" s="311"/>
      <c r="L65" s="407" t="str">
        <f>A65</f>
        <v>Activity # 1.1.5:   Activity #5: development of sustainable eco-friendly water efficient &amp; demonstration picnicking and strolling areas for the jordanian citizens and suppoting the development of a local nature and environmental tourism activity in al-hisha forest</v>
      </c>
      <c r="M65" s="503"/>
      <c r="N65" s="504"/>
      <c r="O65" s="478"/>
      <c r="P65" s="478"/>
      <c r="Q65" s="478"/>
      <c r="R65" s="478"/>
      <c r="S65" s="478"/>
      <c r="T65" s="478"/>
      <c r="U65" s="478"/>
      <c r="V65" s="478"/>
      <c r="W65" s="478"/>
      <c r="X65" s="478"/>
      <c r="Y65" s="478"/>
      <c r="Z65" s="478"/>
    </row>
    <row r="66" spans="1:26" ht="12.75" customHeight="1">
      <c r="A66" s="386" t="s">
        <v>855</v>
      </c>
      <c r="B66" s="387"/>
      <c r="C66" s="388"/>
      <c r="D66" s="387"/>
      <c r="E66" s="387"/>
      <c r="F66" s="389"/>
      <c r="G66" s="390"/>
      <c r="H66" s="387"/>
      <c r="I66" s="387"/>
      <c r="J66" s="391"/>
      <c r="K66" s="311"/>
      <c r="L66" s="398"/>
      <c r="M66" s="301"/>
      <c r="N66" s="373"/>
      <c r="O66" s="374"/>
      <c r="P66" s="374"/>
      <c r="Q66" s="374"/>
      <c r="R66" s="374"/>
      <c r="S66" s="374"/>
      <c r="T66" s="374"/>
      <c r="U66" s="374"/>
      <c r="V66" s="374"/>
      <c r="W66" s="374"/>
      <c r="X66" s="374"/>
      <c r="Y66" s="374"/>
      <c r="Z66" s="374"/>
    </row>
    <row r="67" spans="1:27" s="410" customFormat="1" ht="63.75" customHeight="1">
      <c r="A67" s="331" t="s">
        <v>856</v>
      </c>
      <c r="B67" s="309">
        <v>0</v>
      </c>
      <c r="C67" s="314" t="s">
        <v>848</v>
      </c>
      <c r="D67" s="309">
        <v>267</v>
      </c>
      <c r="E67" s="306">
        <f>SUM(B67*D67)</f>
        <v>0</v>
      </c>
      <c r="F67" s="307" t="s">
        <v>822</v>
      </c>
      <c r="G67" s="308">
        <v>1</v>
      </c>
      <c r="H67" s="306">
        <f>SUM(E67*G67)</f>
        <v>0</v>
      </c>
      <c r="I67" s="309">
        <v>0</v>
      </c>
      <c r="J67" s="330">
        <f>H67-I67</f>
        <v>0</v>
      </c>
      <c r="K67" s="311"/>
      <c r="L67" s="407" t="str">
        <f>A67</f>
        <v>determine the project area (267 donum)</v>
      </c>
      <c r="M67" s="408"/>
      <c r="N67" s="409"/>
      <c r="O67" s="500"/>
      <c r="P67" s="485"/>
      <c r="Q67" s="485"/>
      <c r="R67" s="485"/>
      <c r="S67" s="485"/>
      <c r="T67" s="485"/>
      <c r="U67" s="485"/>
      <c r="V67" s="485"/>
      <c r="W67" s="485"/>
      <c r="X67" s="485"/>
      <c r="Y67" s="485"/>
      <c r="Z67" s="485"/>
      <c r="AA67" s="486"/>
    </row>
    <row r="68" spans="1:26" s="396" customFormat="1" ht="78.75">
      <c r="A68" s="331" t="s">
        <v>857</v>
      </c>
      <c r="B68" s="309">
        <v>60000</v>
      </c>
      <c r="C68" s="314" t="s">
        <v>830</v>
      </c>
      <c r="D68" s="309">
        <v>1</v>
      </c>
      <c r="E68" s="306">
        <f>SUM(B68*D68)</f>
        <v>60000</v>
      </c>
      <c r="F68" s="307" t="s">
        <v>831</v>
      </c>
      <c r="G68" s="308">
        <v>1</v>
      </c>
      <c r="H68" s="306">
        <f>SUM(E68*G68)</f>
        <v>60000</v>
      </c>
      <c r="I68" s="309">
        <v>60000</v>
      </c>
      <c r="J68" s="330">
        <f>H68-I68</f>
        <v>0</v>
      </c>
      <c r="K68" s="392"/>
      <c r="L68" s="393" t="str">
        <f>A68</f>
        <v>develop a master plan for environmental and technical comprehensive study of the project</v>
      </c>
      <c r="M68" s="394"/>
      <c r="N68" s="480"/>
      <c r="O68" s="481"/>
      <c r="P68" s="501"/>
      <c r="Q68" s="501"/>
      <c r="R68" s="501"/>
      <c r="S68" s="501"/>
      <c r="T68" s="501"/>
      <c r="U68" s="501"/>
      <c r="V68" s="481"/>
      <c r="W68" s="481"/>
      <c r="X68" s="481"/>
      <c r="Y68" s="481"/>
      <c r="Z68" s="481"/>
    </row>
    <row r="69" spans="1:26" ht="12.75" customHeight="1">
      <c r="A69" s="331" t="s">
        <v>849</v>
      </c>
      <c r="B69" s="309">
        <v>0</v>
      </c>
      <c r="C69" s="314" t="s">
        <v>850</v>
      </c>
      <c r="D69" s="309">
        <v>1</v>
      </c>
      <c r="E69" s="309">
        <v>0</v>
      </c>
      <c r="F69" s="307" t="s">
        <v>858</v>
      </c>
      <c r="G69" s="308">
        <v>1</v>
      </c>
      <c r="H69" s="309">
        <v>0</v>
      </c>
      <c r="I69" s="309">
        <v>0</v>
      </c>
      <c r="J69" s="309">
        <v>0</v>
      </c>
      <c r="K69" s="311"/>
      <c r="L69" s="422" t="str">
        <f>A69</f>
        <v>Develop TOR for the tender</v>
      </c>
      <c r="M69" s="301"/>
      <c r="N69" s="373"/>
      <c r="O69" s="374"/>
      <c r="P69" s="374"/>
      <c r="Q69" s="374"/>
      <c r="R69" s="374"/>
      <c r="S69" s="374"/>
      <c r="T69" s="374"/>
      <c r="U69" s="374"/>
      <c r="V69" s="482"/>
      <c r="W69" s="374"/>
      <c r="X69" s="374"/>
      <c r="Y69" s="374"/>
      <c r="Z69" s="374"/>
    </row>
    <row r="70" spans="1:26" ht="12.75" customHeight="1">
      <c r="A70" s="352" t="s">
        <v>851</v>
      </c>
      <c r="B70" s="315">
        <v>300000</v>
      </c>
      <c r="C70" s="314" t="s">
        <v>830</v>
      </c>
      <c r="D70" s="315">
        <v>1</v>
      </c>
      <c r="E70" s="315">
        <v>300000</v>
      </c>
      <c r="F70" s="307" t="s">
        <v>831</v>
      </c>
      <c r="G70" s="433">
        <v>1</v>
      </c>
      <c r="H70" s="315">
        <v>300000</v>
      </c>
      <c r="I70" s="315">
        <v>0</v>
      </c>
      <c r="J70" s="315">
        <v>300000</v>
      </c>
      <c r="K70" s="311"/>
      <c r="L70" s="422"/>
      <c r="M70" s="301"/>
      <c r="O70" s="374"/>
      <c r="P70" s="374"/>
      <c r="Q70" s="374"/>
      <c r="R70" s="374"/>
      <c r="S70" s="374"/>
      <c r="T70" s="374"/>
      <c r="U70" s="374"/>
      <c r="V70" s="374"/>
      <c r="W70" s="482"/>
      <c r="X70" s="482"/>
      <c r="Y70" s="482"/>
      <c r="Z70" s="482"/>
    </row>
    <row r="71" spans="1:27" s="410" customFormat="1" ht="12.75" customHeight="1">
      <c r="A71" s="406" t="s">
        <v>777</v>
      </c>
      <c r="B71" s="483"/>
      <c r="C71" s="483"/>
      <c r="D71" s="483"/>
      <c r="E71" s="483"/>
      <c r="F71" s="483"/>
      <c r="G71" s="483"/>
      <c r="H71" s="484">
        <f>SUM(H68:H70)</f>
        <v>360000</v>
      </c>
      <c r="I71" s="484">
        <f>SUM(I67:I70)</f>
        <v>60000</v>
      </c>
      <c r="J71" s="484">
        <f>SUM(H71-I71)</f>
        <v>300000</v>
      </c>
      <c r="K71" s="311"/>
      <c r="L71" s="407" t="str">
        <f>A71</f>
        <v>Task 1.1.5.1. sub-total</v>
      </c>
      <c r="M71" s="408"/>
      <c r="N71" s="409"/>
      <c r="O71" s="485"/>
      <c r="P71" s="485"/>
      <c r="Q71" s="485"/>
      <c r="R71" s="485"/>
      <c r="S71" s="485"/>
      <c r="T71" s="485"/>
      <c r="U71" s="485"/>
      <c r="V71" s="485"/>
      <c r="W71" s="485"/>
      <c r="X71" s="485"/>
      <c r="Y71" s="485"/>
      <c r="Z71" s="485"/>
      <c r="AA71" s="486"/>
    </row>
    <row r="72" spans="1:27" s="495" customFormat="1" ht="12.75" customHeight="1">
      <c r="A72" s="487" t="s">
        <v>859</v>
      </c>
      <c r="B72" s="488"/>
      <c r="C72" s="488"/>
      <c r="D72" s="488"/>
      <c r="E72" s="488"/>
      <c r="F72" s="488"/>
      <c r="G72" s="488"/>
      <c r="H72" s="489">
        <f>SUM(H71)</f>
        <v>360000</v>
      </c>
      <c r="I72" s="489">
        <f>SUM(I71)</f>
        <v>60000</v>
      </c>
      <c r="J72" s="489">
        <f>SUM(H72-I72)</f>
        <v>300000</v>
      </c>
      <c r="K72" s="490"/>
      <c r="L72" s="491"/>
      <c r="M72" s="492"/>
      <c r="N72" s="488"/>
      <c r="O72" s="493"/>
      <c r="P72" s="493"/>
      <c r="Q72" s="493"/>
      <c r="R72" s="493"/>
      <c r="S72" s="493"/>
      <c r="T72" s="493"/>
      <c r="U72" s="493"/>
      <c r="V72" s="493"/>
      <c r="W72" s="493"/>
      <c r="X72" s="493"/>
      <c r="Y72" s="493"/>
      <c r="Z72" s="493"/>
      <c r="AA72" s="494"/>
    </row>
    <row r="73" spans="1:26" s="499" customFormat="1" ht="12.75" customHeight="1">
      <c r="A73" s="506" t="s">
        <v>860</v>
      </c>
      <c r="B73" s="471"/>
      <c r="C73" s="472"/>
      <c r="D73" s="471"/>
      <c r="E73" s="471"/>
      <c r="F73" s="473"/>
      <c r="G73" s="474"/>
      <c r="H73" s="471"/>
      <c r="I73" s="471"/>
      <c r="J73" s="475"/>
      <c r="K73" s="311"/>
      <c r="L73" s="407" t="str">
        <f>A73</f>
        <v xml:space="preserve">Activity # 1.1.6:   establishment/rehabilitation of 3000 meters  uncovered irrigation canals and Rehabilitating watermill in mousa's spring area
</v>
      </c>
      <c r="M73" s="503"/>
      <c r="N73" s="504"/>
      <c r="O73" s="478"/>
      <c r="P73" s="478"/>
      <c r="Q73" s="478"/>
      <c r="R73" s="478"/>
      <c r="S73" s="478"/>
      <c r="T73" s="478"/>
      <c r="U73" s="478"/>
      <c r="V73" s="478"/>
      <c r="W73" s="478"/>
      <c r="X73" s="478"/>
      <c r="Y73" s="478"/>
      <c r="Z73" s="478"/>
    </row>
    <row r="74" spans="1:26" ht="12.75" customHeight="1">
      <c r="A74" s="386" t="s">
        <v>861</v>
      </c>
      <c r="B74" s="387"/>
      <c r="C74" s="388"/>
      <c r="D74" s="387"/>
      <c r="E74" s="387"/>
      <c r="F74" s="389"/>
      <c r="G74" s="390"/>
      <c r="H74" s="387"/>
      <c r="I74" s="387"/>
      <c r="J74" s="391"/>
      <c r="K74" s="311"/>
      <c r="L74" s="398"/>
      <c r="M74" s="301"/>
      <c r="N74" s="373"/>
      <c r="O74" s="374"/>
      <c r="P74" s="374"/>
      <c r="Q74" s="374"/>
      <c r="R74" s="374"/>
      <c r="S74" s="374"/>
      <c r="T74" s="374"/>
      <c r="U74" s="374"/>
      <c r="V74" s="374"/>
      <c r="W74" s="374"/>
      <c r="X74" s="374"/>
      <c r="Y74" s="374"/>
      <c r="Z74" s="374"/>
    </row>
    <row r="75" spans="1:27" s="410" customFormat="1" ht="63.75" customHeight="1">
      <c r="A75" s="331" t="s">
        <v>862</v>
      </c>
      <c r="B75" s="309">
        <v>0</v>
      </c>
      <c r="C75" s="314" t="s">
        <v>863</v>
      </c>
      <c r="D75" s="309">
        <v>3000</v>
      </c>
      <c r="E75" s="306">
        <f>SUM(B75*D75)</f>
        <v>0</v>
      </c>
      <c r="F75" s="307" t="s">
        <v>822</v>
      </c>
      <c r="G75" s="308">
        <v>1</v>
      </c>
      <c r="H75" s="306">
        <f>SUM(E75*G75)</f>
        <v>0</v>
      </c>
      <c r="I75" s="309">
        <v>0</v>
      </c>
      <c r="J75" s="330">
        <f>H75-I75</f>
        <v>0</v>
      </c>
      <c r="K75" s="311"/>
      <c r="L75" s="407" t="str">
        <f>A75</f>
        <v>Develop TOR for the tender for establishing and rehabilitation of 3000 m canals system</v>
      </c>
      <c r="M75" s="408"/>
      <c r="N75" s="409"/>
      <c r="O75" s="485"/>
      <c r="P75" s="500"/>
      <c r="Q75" s="485"/>
      <c r="R75" s="485"/>
      <c r="S75" s="485"/>
      <c r="T75" s="485"/>
      <c r="U75" s="485"/>
      <c r="V75" s="485"/>
      <c r="W75" s="485"/>
      <c r="X75" s="485"/>
      <c r="Y75" s="485"/>
      <c r="Z75" s="485"/>
      <c r="AA75" s="486"/>
    </row>
    <row r="76" spans="1:26" s="396" customFormat="1" ht="15">
      <c r="A76" s="352" t="s">
        <v>851</v>
      </c>
      <c r="B76" s="309">
        <v>50000</v>
      </c>
      <c r="C76" s="314" t="s">
        <v>830</v>
      </c>
      <c r="D76" s="309">
        <v>1</v>
      </c>
      <c r="E76" s="306">
        <f>SUM(B76*D76)</f>
        <v>50000</v>
      </c>
      <c r="F76" s="307" t="s">
        <v>831</v>
      </c>
      <c r="G76" s="308">
        <v>1</v>
      </c>
      <c r="H76" s="306">
        <f>SUM(E76*G76)</f>
        <v>50000</v>
      </c>
      <c r="I76" s="309">
        <v>0</v>
      </c>
      <c r="J76" s="330">
        <f>H76-I76</f>
        <v>50000</v>
      </c>
      <c r="K76" s="392"/>
      <c r="L76" s="393" t="str">
        <f>A76</f>
        <v xml:space="preserve"> Contrcat value</v>
      </c>
      <c r="M76" s="394"/>
      <c r="N76" s="480"/>
      <c r="O76" s="481"/>
      <c r="P76" s="481"/>
      <c r="Q76" s="501"/>
      <c r="R76" s="501"/>
      <c r="S76" s="501"/>
      <c r="T76" s="501"/>
      <c r="U76" s="501"/>
      <c r="V76" s="501"/>
      <c r="W76" s="501"/>
      <c r="X76" s="501"/>
      <c r="Y76" s="501"/>
      <c r="Z76" s="481"/>
    </row>
    <row r="77" spans="1:27" s="410" customFormat="1" ht="12.75" customHeight="1">
      <c r="A77" s="406" t="s">
        <v>784</v>
      </c>
      <c r="B77" s="483"/>
      <c r="C77" s="483"/>
      <c r="D77" s="483"/>
      <c r="E77" s="483"/>
      <c r="F77" s="483"/>
      <c r="G77" s="483"/>
      <c r="H77" s="484">
        <f>SUM(H75:H76)</f>
        <v>50000</v>
      </c>
      <c r="I77" s="484">
        <f>SUM(I75:I76)</f>
        <v>0</v>
      </c>
      <c r="J77" s="484">
        <f>SUM(H77-I77)</f>
        <v>50000</v>
      </c>
      <c r="K77" s="311"/>
      <c r="L77" s="407" t="str">
        <f>A77</f>
        <v>Task 1.1.6.1. sub-total</v>
      </c>
      <c r="M77" s="408"/>
      <c r="N77" s="409"/>
      <c r="O77" s="485"/>
      <c r="P77" s="485"/>
      <c r="Q77" s="485"/>
      <c r="R77" s="485"/>
      <c r="S77" s="485"/>
      <c r="T77" s="485"/>
      <c r="U77" s="485"/>
      <c r="V77" s="485"/>
      <c r="W77" s="485"/>
      <c r="X77" s="485"/>
      <c r="Y77" s="485"/>
      <c r="Z77" s="485"/>
      <c r="AA77" s="486"/>
    </row>
    <row r="78" spans="1:27" s="495" customFormat="1" ht="12.75" customHeight="1">
      <c r="A78" s="487" t="s">
        <v>864</v>
      </c>
      <c r="B78" s="488"/>
      <c r="C78" s="488"/>
      <c r="D78" s="488"/>
      <c r="E78" s="488"/>
      <c r="F78" s="488"/>
      <c r="G78" s="488"/>
      <c r="H78" s="489">
        <f>SUM(H77)</f>
        <v>50000</v>
      </c>
      <c r="I78" s="489">
        <f>SUM(I77)</f>
        <v>0</v>
      </c>
      <c r="J78" s="489">
        <f>SUM(H78-I78)</f>
        <v>50000</v>
      </c>
      <c r="K78" s="490"/>
      <c r="L78" s="491"/>
      <c r="M78" s="492"/>
      <c r="N78" s="488"/>
      <c r="O78" s="493"/>
      <c r="P78" s="493"/>
      <c r="Q78" s="493"/>
      <c r="R78" s="493"/>
      <c r="S78" s="493"/>
      <c r="T78" s="493"/>
      <c r="U78" s="493"/>
      <c r="V78" s="493"/>
      <c r="W78" s="493"/>
      <c r="X78" s="493"/>
      <c r="Y78" s="493"/>
      <c r="Z78" s="493"/>
      <c r="AA78" s="494"/>
    </row>
    <row r="79" spans="1:26" s="499" customFormat="1" ht="12.75" customHeight="1">
      <c r="A79" s="419" t="s">
        <v>865</v>
      </c>
      <c r="B79" s="471"/>
      <c r="C79" s="472"/>
      <c r="D79" s="471"/>
      <c r="E79" s="471"/>
      <c r="F79" s="473"/>
      <c r="G79" s="474"/>
      <c r="H79" s="471"/>
      <c r="I79" s="471"/>
      <c r="J79" s="475"/>
      <c r="K79" s="311"/>
      <c r="L79" s="407" t="str">
        <f>A79</f>
        <v>Activity # 1.1.7:   The establishment of 10 km drip irrigation systems on the roadsides</v>
      </c>
      <c r="M79" s="503"/>
      <c r="N79" s="504"/>
      <c r="O79" s="505"/>
      <c r="P79" s="505"/>
      <c r="Q79" s="505"/>
      <c r="R79" s="505"/>
      <c r="S79" s="505"/>
      <c r="T79" s="505"/>
      <c r="U79" s="478"/>
      <c r="V79" s="478"/>
      <c r="W79" s="478"/>
      <c r="X79" s="478"/>
      <c r="Y79" s="478"/>
      <c r="Z79" s="505"/>
    </row>
    <row r="80" spans="1:26" ht="12.75" customHeight="1">
      <c r="A80" s="386" t="s">
        <v>866</v>
      </c>
      <c r="B80" s="387"/>
      <c r="C80" s="388"/>
      <c r="D80" s="387"/>
      <c r="E80" s="387"/>
      <c r="F80" s="389"/>
      <c r="G80" s="390"/>
      <c r="H80" s="387"/>
      <c r="I80" s="387"/>
      <c r="J80" s="391"/>
      <c r="K80" s="311"/>
      <c r="L80" s="398"/>
      <c r="M80" s="301"/>
      <c r="N80" s="373"/>
      <c r="O80" s="374"/>
      <c r="P80" s="374"/>
      <c r="Q80" s="374"/>
      <c r="R80" s="374"/>
      <c r="S80" s="374"/>
      <c r="T80" s="374"/>
      <c r="U80" s="374"/>
      <c r="V80" s="374"/>
      <c r="W80" s="374"/>
      <c r="X80" s="374"/>
      <c r="Y80" s="374"/>
      <c r="Z80" s="374"/>
    </row>
    <row r="81" spans="1:27" s="410" customFormat="1" ht="63.75" customHeight="1">
      <c r="A81" s="331" t="s">
        <v>849</v>
      </c>
      <c r="B81" s="309">
        <v>0</v>
      </c>
      <c r="C81" s="314" t="s">
        <v>863</v>
      </c>
      <c r="D81" s="309">
        <v>10000</v>
      </c>
      <c r="E81" s="306">
        <f>SUM(B81*D81)</f>
        <v>0</v>
      </c>
      <c r="F81" s="307" t="s">
        <v>822</v>
      </c>
      <c r="G81" s="308">
        <v>1</v>
      </c>
      <c r="H81" s="306">
        <f>SUM(E81*G81)</f>
        <v>0</v>
      </c>
      <c r="I81" s="309">
        <v>0</v>
      </c>
      <c r="J81" s="330">
        <f>H81-I81</f>
        <v>0</v>
      </c>
      <c r="K81" s="311"/>
      <c r="L81" s="407" t="str">
        <f>A81</f>
        <v>Develop TOR for the tender</v>
      </c>
      <c r="M81" s="408"/>
      <c r="N81" s="409"/>
      <c r="O81" s="485"/>
      <c r="P81" s="485"/>
      <c r="Q81" s="485"/>
      <c r="R81" s="485"/>
      <c r="S81" s="485"/>
      <c r="T81" s="485"/>
      <c r="U81" s="500"/>
      <c r="V81" s="500"/>
      <c r="W81" s="485"/>
      <c r="X81" s="485"/>
      <c r="Y81" s="485"/>
      <c r="Z81" s="485"/>
      <c r="AA81" s="486"/>
    </row>
    <row r="82" spans="1:26" s="396" customFormat="1" ht="15">
      <c r="A82" s="352" t="s">
        <v>851</v>
      </c>
      <c r="B82" s="306">
        <v>23000</v>
      </c>
      <c r="C82" s="314" t="s">
        <v>830</v>
      </c>
      <c r="D82" s="309">
        <v>1</v>
      </c>
      <c r="E82" s="306">
        <f>SUM(B82*D82)</f>
        <v>23000</v>
      </c>
      <c r="F82" s="307" t="s">
        <v>831</v>
      </c>
      <c r="G82" s="308">
        <v>1</v>
      </c>
      <c r="H82" s="306">
        <f>SUM(E82*G82)</f>
        <v>23000</v>
      </c>
      <c r="I82" s="309">
        <v>0</v>
      </c>
      <c r="J82" s="330">
        <f>H82-I82</f>
        <v>23000</v>
      </c>
      <c r="K82" s="392"/>
      <c r="L82" s="393" t="str">
        <f>A82</f>
        <v xml:space="preserve"> Contrcat value</v>
      </c>
      <c r="M82" s="394"/>
      <c r="N82" s="480"/>
      <c r="O82" s="481"/>
      <c r="P82" s="481"/>
      <c r="Q82" s="481"/>
      <c r="R82" s="481"/>
      <c r="S82" s="481"/>
      <c r="T82" s="481"/>
      <c r="U82" s="481"/>
      <c r="V82" s="481"/>
      <c r="W82" s="501"/>
      <c r="X82" s="501"/>
      <c r="Y82" s="501"/>
      <c r="Z82" s="501"/>
    </row>
    <row r="83" spans="1:27" s="410" customFormat="1" ht="12.75" customHeight="1">
      <c r="A83" s="406" t="s">
        <v>791</v>
      </c>
      <c r="B83" s="483"/>
      <c r="C83" s="483"/>
      <c r="D83" s="483"/>
      <c r="E83" s="483"/>
      <c r="F83" s="483"/>
      <c r="G83" s="483"/>
      <c r="H83" s="484">
        <f>SUM(H81:H82)</f>
        <v>23000</v>
      </c>
      <c r="I83" s="484">
        <f>SUM(I81:I82)</f>
        <v>0</v>
      </c>
      <c r="J83" s="484">
        <f>SUM(H83-I83)</f>
        <v>23000</v>
      </c>
      <c r="K83" s="311"/>
      <c r="L83" s="407" t="str">
        <f>A83</f>
        <v>Task 1.1.7.1. sub-total</v>
      </c>
      <c r="M83" s="408"/>
      <c r="N83" s="409"/>
      <c r="O83" s="485"/>
      <c r="P83" s="485"/>
      <c r="Q83" s="485"/>
      <c r="R83" s="485"/>
      <c r="S83" s="485"/>
      <c r="T83" s="485"/>
      <c r="U83" s="485"/>
      <c r="V83" s="485"/>
      <c r="W83" s="485"/>
      <c r="X83" s="485"/>
      <c r="Y83" s="485"/>
      <c r="Z83" s="485"/>
      <c r="AA83" s="486"/>
    </row>
    <row r="84" spans="1:27" s="495" customFormat="1" ht="12.75" customHeight="1">
      <c r="A84" s="487" t="s">
        <v>867</v>
      </c>
      <c r="B84" s="488"/>
      <c r="C84" s="488"/>
      <c r="D84" s="488"/>
      <c r="E84" s="488"/>
      <c r="F84" s="488"/>
      <c r="G84" s="488"/>
      <c r="H84" s="489">
        <f>SUM(H83)</f>
        <v>23000</v>
      </c>
      <c r="I84" s="489">
        <f>SUM(I83)</f>
        <v>0</v>
      </c>
      <c r="J84" s="489">
        <f>SUM(H84-I84)</f>
        <v>23000</v>
      </c>
      <c r="K84" s="490"/>
      <c r="L84" s="491"/>
      <c r="M84" s="492"/>
      <c r="N84" s="488"/>
      <c r="O84" s="493"/>
      <c r="P84" s="493"/>
      <c r="Q84" s="493"/>
      <c r="R84" s="493"/>
      <c r="S84" s="493"/>
      <c r="T84" s="493"/>
      <c r="U84" s="493"/>
      <c r="V84" s="493"/>
      <c r="W84" s="493"/>
      <c r="X84" s="493"/>
      <c r="Y84" s="493"/>
      <c r="Z84" s="493"/>
      <c r="AA84" s="494"/>
    </row>
    <row r="85" spans="1:26" s="499" customFormat="1" ht="12.75" customHeight="1">
      <c r="A85" s="419" t="s">
        <v>868</v>
      </c>
      <c r="B85" s="471"/>
      <c r="C85" s="472"/>
      <c r="D85" s="471"/>
      <c r="E85" s="471"/>
      <c r="F85" s="473"/>
      <c r="G85" s="474"/>
      <c r="H85" s="471"/>
      <c r="I85" s="471"/>
      <c r="J85" s="475"/>
      <c r="K85" s="311"/>
      <c r="L85" s="407" t="str">
        <f>A85</f>
        <v xml:space="preserve">Activity # 1.1.8:   Maintain and rehabilitate 3 national parks in the Petra region </v>
      </c>
      <c r="M85" s="503"/>
      <c r="N85" s="504"/>
      <c r="O85" s="478"/>
      <c r="P85" s="478"/>
      <c r="Q85" s="478"/>
      <c r="R85" s="478"/>
      <c r="S85" s="478"/>
      <c r="T85" s="478"/>
      <c r="U85" s="478"/>
      <c r="V85" s="478"/>
      <c r="W85" s="478"/>
      <c r="X85" s="478"/>
      <c r="Y85" s="478"/>
      <c r="Z85" s="478"/>
    </row>
    <row r="86" spans="1:26" ht="12.75" customHeight="1">
      <c r="A86" s="386" t="s">
        <v>869</v>
      </c>
      <c r="B86" s="387"/>
      <c r="C86" s="388"/>
      <c r="D86" s="387"/>
      <c r="E86" s="387"/>
      <c r="F86" s="389"/>
      <c r="G86" s="390"/>
      <c r="H86" s="387"/>
      <c r="I86" s="387"/>
      <c r="J86" s="391"/>
      <c r="K86" s="311"/>
      <c r="L86" s="398"/>
      <c r="M86" s="301"/>
      <c r="N86" s="373"/>
      <c r="O86" s="374"/>
      <c r="P86" s="374"/>
      <c r="Q86" s="374"/>
      <c r="R86" s="374"/>
      <c r="S86" s="374"/>
      <c r="T86" s="374"/>
      <c r="U86" s="374"/>
      <c r="V86" s="374"/>
      <c r="W86" s="374"/>
      <c r="X86" s="374"/>
      <c r="Y86" s="374"/>
      <c r="Z86" s="374"/>
    </row>
    <row r="87" spans="1:27" s="410" customFormat="1" ht="63.75" customHeight="1">
      <c r="A87" s="331" t="s">
        <v>849</v>
      </c>
      <c r="B87" s="309">
        <v>0</v>
      </c>
      <c r="C87" s="314"/>
      <c r="D87" s="309">
        <v>0</v>
      </c>
      <c r="E87" s="306">
        <f>SUM(B87*D87)</f>
        <v>0</v>
      </c>
      <c r="F87" s="307" t="s">
        <v>822</v>
      </c>
      <c r="G87" s="308">
        <v>1</v>
      </c>
      <c r="H87" s="306">
        <f>SUM(E87*G87)</f>
        <v>0</v>
      </c>
      <c r="I87" s="309">
        <v>0</v>
      </c>
      <c r="J87" s="330">
        <f>H87-I87</f>
        <v>0</v>
      </c>
      <c r="K87" s="311"/>
      <c r="L87" s="407" t="str">
        <f>A87</f>
        <v>Develop TOR for the tender</v>
      </c>
      <c r="M87" s="408"/>
      <c r="N87" s="409"/>
      <c r="O87" s="485"/>
      <c r="P87" s="500"/>
      <c r="Q87" s="500"/>
      <c r="R87" s="485"/>
      <c r="S87" s="485"/>
      <c r="T87" s="485"/>
      <c r="U87" s="485"/>
      <c r="V87" s="485"/>
      <c r="W87" s="485"/>
      <c r="X87" s="485"/>
      <c r="Y87" s="485"/>
      <c r="Z87" s="485"/>
      <c r="AA87" s="486"/>
    </row>
    <row r="88" spans="1:26" s="396" customFormat="1" ht="15">
      <c r="A88" s="352" t="s">
        <v>851</v>
      </c>
      <c r="B88" s="309">
        <v>43872.1</v>
      </c>
      <c r="C88" s="314" t="s">
        <v>830</v>
      </c>
      <c r="D88" s="309">
        <v>1</v>
      </c>
      <c r="E88" s="306">
        <v>43872.1</v>
      </c>
      <c r="F88" s="307" t="s">
        <v>831</v>
      </c>
      <c r="G88" s="308">
        <v>1</v>
      </c>
      <c r="H88" s="306">
        <f>SUM(E88*G88)</f>
        <v>43872.1</v>
      </c>
      <c r="I88" s="309">
        <v>0</v>
      </c>
      <c r="J88" s="330">
        <f>H88-I88</f>
        <v>43872.1</v>
      </c>
      <c r="K88" s="392"/>
      <c r="L88" s="393" t="str">
        <f>A88</f>
        <v xml:space="preserve"> Contrcat value</v>
      </c>
      <c r="M88" s="394"/>
      <c r="N88" s="480"/>
      <c r="O88" s="481"/>
      <c r="P88" s="481"/>
      <c r="Q88" s="481"/>
      <c r="R88" s="501"/>
      <c r="S88" s="501"/>
      <c r="T88" s="501"/>
      <c r="U88" s="501"/>
      <c r="V88" s="501"/>
      <c r="W88" s="501"/>
      <c r="X88" s="501"/>
      <c r="Y88" s="501"/>
      <c r="Z88" s="501"/>
    </row>
    <row r="89" spans="1:27" s="410" customFormat="1" ht="12.75" customHeight="1">
      <c r="A89" s="406" t="s">
        <v>798</v>
      </c>
      <c r="B89" s="483"/>
      <c r="C89" s="483"/>
      <c r="D89" s="483"/>
      <c r="E89" s="483"/>
      <c r="F89" s="483"/>
      <c r="G89" s="483"/>
      <c r="H89" s="484">
        <f>SUM(H87:H88)</f>
        <v>43872.1</v>
      </c>
      <c r="I89" s="484">
        <f>SUM(I87:I88)</f>
        <v>0</v>
      </c>
      <c r="J89" s="484">
        <f>SUM(H89-I89)</f>
        <v>43872.1</v>
      </c>
      <c r="K89" s="311"/>
      <c r="L89" s="407" t="str">
        <f>A89</f>
        <v>Task 1.1.8.1. sub-total</v>
      </c>
      <c r="M89" s="408"/>
      <c r="N89" s="409"/>
      <c r="O89" s="485"/>
      <c r="P89" s="485"/>
      <c r="Q89" s="485"/>
      <c r="R89" s="485"/>
      <c r="S89" s="485"/>
      <c r="T89" s="485"/>
      <c r="U89" s="485"/>
      <c r="V89" s="485"/>
      <c r="W89" s="485"/>
      <c r="X89" s="485"/>
      <c r="Y89" s="485"/>
      <c r="Z89" s="485"/>
      <c r="AA89" s="486"/>
    </row>
    <row r="90" spans="1:27" s="495" customFormat="1" ht="12.75" customHeight="1">
      <c r="A90" s="487" t="s">
        <v>870</v>
      </c>
      <c r="B90" s="488"/>
      <c r="C90" s="488"/>
      <c r="D90" s="488"/>
      <c r="E90" s="488"/>
      <c r="F90" s="488"/>
      <c r="G90" s="488"/>
      <c r="H90" s="489">
        <f>SUM(H89)</f>
        <v>43872.1</v>
      </c>
      <c r="I90" s="489">
        <f>SUM(I89)</f>
        <v>0</v>
      </c>
      <c r="J90" s="489">
        <f>SUM(H90-I90)</f>
        <v>43872.1</v>
      </c>
      <c r="K90" s="490"/>
      <c r="L90" s="491"/>
      <c r="M90" s="492"/>
      <c r="N90" s="488"/>
      <c r="O90" s="493"/>
      <c r="P90" s="493"/>
      <c r="Q90" s="493"/>
      <c r="R90" s="493"/>
      <c r="S90" s="493"/>
      <c r="T90" s="493"/>
      <c r="U90" s="493"/>
      <c r="V90" s="493"/>
      <c r="W90" s="493"/>
      <c r="X90" s="493"/>
      <c r="Y90" s="493"/>
      <c r="Z90" s="493"/>
      <c r="AA90" s="494"/>
    </row>
    <row r="91" spans="1:26" s="499" customFormat="1" ht="12.75" customHeight="1">
      <c r="A91" s="419" t="s">
        <v>871</v>
      </c>
      <c r="B91" s="471"/>
      <c r="C91" s="472"/>
      <c r="D91" s="471"/>
      <c r="E91" s="471"/>
      <c r="F91" s="473"/>
      <c r="G91" s="474"/>
      <c r="H91" s="471"/>
      <c r="I91" s="471"/>
      <c r="J91" s="475"/>
      <c r="K91" s="311"/>
      <c r="L91" s="407" t="str">
        <f>A91</f>
        <v>Activity # 1.1.9:   Buy a new water tanker</v>
      </c>
      <c r="M91" s="503"/>
      <c r="N91" s="504"/>
      <c r="O91" s="478"/>
      <c r="P91" s="478"/>
      <c r="Q91" s="478"/>
      <c r="R91" s="478"/>
      <c r="S91" s="507"/>
      <c r="T91" s="507"/>
      <c r="U91" s="507"/>
      <c r="V91" s="507"/>
      <c r="W91" s="507"/>
      <c r="X91" s="507"/>
      <c r="Y91" s="507"/>
      <c r="Z91" s="507"/>
    </row>
    <row r="92" spans="1:26" ht="12.75" customHeight="1">
      <c r="A92" s="386" t="s">
        <v>872</v>
      </c>
      <c r="B92" s="387"/>
      <c r="C92" s="388"/>
      <c r="D92" s="387"/>
      <c r="E92" s="387"/>
      <c r="F92" s="389"/>
      <c r="G92" s="390"/>
      <c r="H92" s="387"/>
      <c r="I92" s="387"/>
      <c r="J92" s="391"/>
      <c r="K92" s="311"/>
      <c r="L92" s="398"/>
      <c r="M92" s="301"/>
      <c r="N92" s="373"/>
      <c r="O92" s="374"/>
      <c r="P92" s="374"/>
      <c r="Q92" s="374"/>
      <c r="R92" s="374"/>
      <c r="S92" s="374"/>
      <c r="T92" s="374"/>
      <c r="U92" s="374"/>
      <c r="V92" s="374"/>
      <c r="W92" s="374"/>
      <c r="X92" s="374"/>
      <c r="Y92" s="374"/>
      <c r="Z92" s="374"/>
    </row>
    <row r="93" spans="1:27" s="410" customFormat="1" ht="63.75" customHeight="1">
      <c r="A93" s="331" t="s">
        <v>849</v>
      </c>
      <c r="B93" s="309">
        <v>0</v>
      </c>
      <c r="C93" s="314"/>
      <c r="D93" s="309">
        <v>0</v>
      </c>
      <c r="E93" s="306">
        <f>SUM(B93*D93)</f>
        <v>0</v>
      </c>
      <c r="F93" s="307" t="s">
        <v>822</v>
      </c>
      <c r="G93" s="308">
        <v>1</v>
      </c>
      <c r="H93" s="306">
        <f>SUM(E93*G93)</f>
        <v>0</v>
      </c>
      <c r="I93" s="309">
        <v>0</v>
      </c>
      <c r="J93" s="330">
        <f>H93-I93</f>
        <v>0</v>
      </c>
      <c r="K93" s="311"/>
      <c r="L93" s="407" t="str">
        <f>A93</f>
        <v>Develop TOR for the tender</v>
      </c>
      <c r="M93" s="408"/>
      <c r="N93" s="409"/>
      <c r="O93" s="500"/>
      <c r="P93" s="500"/>
      <c r="Q93" s="508"/>
      <c r="R93" s="485"/>
      <c r="S93" s="485"/>
      <c r="T93" s="485"/>
      <c r="U93" s="485"/>
      <c r="V93" s="485"/>
      <c r="W93" s="485"/>
      <c r="X93" s="485"/>
      <c r="Y93" s="485"/>
      <c r="Z93" s="485"/>
      <c r="AA93" s="486"/>
    </row>
    <row r="94" spans="1:26" s="396" customFormat="1" ht="15">
      <c r="A94" s="352" t="s">
        <v>851</v>
      </c>
      <c r="B94" s="309">
        <v>70000</v>
      </c>
      <c r="C94" s="314" t="s">
        <v>830</v>
      </c>
      <c r="D94" s="309">
        <v>1</v>
      </c>
      <c r="E94" s="306">
        <v>70000</v>
      </c>
      <c r="F94" s="307" t="s">
        <v>831</v>
      </c>
      <c r="G94" s="308">
        <v>1</v>
      </c>
      <c r="H94" s="306">
        <f>SUM(E94*G94)</f>
        <v>70000</v>
      </c>
      <c r="I94" s="309">
        <v>0</v>
      </c>
      <c r="J94" s="330">
        <f>H94-I94</f>
        <v>70000</v>
      </c>
      <c r="K94" s="392"/>
      <c r="L94" s="393" t="str">
        <f>A94</f>
        <v xml:space="preserve"> Contrcat value</v>
      </c>
      <c r="M94" s="394"/>
      <c r="N94" s="480"/>
      <c r="O94" s="481"/>
      <c r="P94" s="481"/>
      <c r="Q94" s="501"/>
      <c r="R94" s="501"/>
      <c r="S94" s="501"/>
      <c r="T94" s="501"/>
      <c r="U94" s="501"/>
      <c r="V94" s="501"/>
      <c r="W94" s="501"/>
      <c r="X94" s="501"/>
      <c r="Y94" s="501"/>
      <c r="Z94" s="501"/>
    </row>
    <row r="95" spans="1:27" s="410" customFormat="1" ht="12.75" customHeight="1">
      <c r="A95" s="406" t="s">
        <v>873</v>
      </c>
      <c r="B95" s="483"/>
      <c r="C95" s="483"/>
      <c r="D95" s="483"/>
      <c r="E95" s="483"/>
      <c r="F95" s="483"/>
      <c r="G95" s="483"/>
      <c r="H95" s="484">
        <f>SUM(H93:H94)</f>
        <v>70000</v>
      </c>
      <c r="I95" s="484">
        <f>SUM(I93:I94)</f>
        <v>0</v>
      </c>
      <c r="J95" s="484">
        <f>SUM(H95-I95)</f>
        <v>70000</v>
      </c>
      <c r="K95" s="311"/>
      <c r="L95" s="407" t="str">
        <f>A95</f>
        <v>Task 1.1.9.1. sub-total</v>
      </c>
      <c r="M95" s="408"/>
      <c r="N95" s="409"/>
      <c r="O95" s="485"/>
      <c r="P95" s="485"/>
      <c r="Q95" s="485"/>
      <c r="R95" s="485"/>
      <c r="S95" s="485"/>
      <c r="T95" s="485"/>
      <c r="U95" s="485"/>
      <c r="V95" s="485"/>
      <c r="W95" s="485"/>
      <c r="X95" s="485"/>
      <c r="Y95" s="485"/>
      <c r="Z95" s="485"/>
      <c r="AA95" s="486"/>
    </row>
    <row r="96" spans="1:27" s="495" customFormat="1" ht="12.75" customHeight="1">
      <c r="A96" s="487" t="s">
        <v>874</v>
      </c>
      <c r="B96" s="488"/>
      <c r="C96" s="488"/>
      <c r="D96" s="488"/>
      <c r="E96" s="488"/>
      <c r="F96" s="488"/>
      <c r="G96" s="488"/>
      <c r="H96" s="489">
        <f>SUM(H95)</f>
        <v>70000</v>
      </c>
      <c r="I96" s="489">
        <f>SUM(I95)</f>
        <v>0</v>
      </c>
      <c r="J96" s="489">
        <f>SUM(H96-I96)</f>
        <v>70000</v>
      </c>
      <c r="K96" s="490"/>
      <c r="L96" s="491"/>
      <c r="M96" s="492"/>
      <c r="N96" s="488"/>
      <c r="O96" s="493"/>
      <c r="P96" s="493"/>
      <c r="Q96" s="493"/>
      <c r="R96" s="493"/>
      <c r="S96" s="493"/>
      <c r="T96" s="493"/>
      <c r="U96" s="493"/>
      <c r="V96" s="493"/>
      <c r="W96" s="493"/>
      <c r="X96" s="493"/>
      <c r="Y96" s="493"/>
      <c r="Z96" s="493"/>
      <c r="AA96" s="494"/>
    </row>
    <row r="97" spans="1:12" s="517" customFormat="1" ht="12.75" customHeight="1" thickBot="1">
      <c r="A97" s="509" t="s">
        <v>807</v>
      </c>
      <c r="B97" s="510"/>
      <c r="C97" s="511"/>
      <c r="D97" s="510"/>
      <c r="E97" s="510"/>
      <c r="F97" s="512"/>
      <c r="G97" s="513"/>
      <c r="H97" s="510">
        <f>H96+H90+H84+H78+H72+H64+H57+H50+H43</f>
        <v>806126.26</v>
      </c>
      <c r="I97" s="514">
        <f>I96+I90+I84+I78+I72+I64+I57+I50+I43</f>
        <v>120000</v>
      </c>
      <c r="J97" s="514">
        <f>H97-I97</f>
        <v>686126.26</v>
      </c>
      <c r="K97" s="515"/>
      <c r="L97" s="516"/>
    </row>
    <row r="98" spans="1:12" s="525" customFormat="1" ht="15.75" thickBot="1">
      <c r="A98" s="518" t="s">
        <v>808</v>
      </c>
      <c r="B98" s="519"/>
      <c r="C98" s="520"/>
      <c r="D98" s="519"/>
      <c r="E98" s="519"/>
      <c r="F98" s="521"/>
      <c r="G98" s="519"/>
      <c r="H98" s="519">
        <f>H97+H35+H26+H19</f>
        <v>838890.26</v>
      </c>
      <c r="I98" s="522">
        <f>I97+I35+I26+I19</f>
        <v>120000</v>
      </c>
      <c r="J98" s="522">
        <f>H98-I98</f>
        <v>718890.26</v>
      </c>
      <c r="K98" s="523"/>
      <c r="L98" s="524"/>
    </row>
    <row r="99" spans="1:14" s="532" customFormat="1" ht="30.75" thickBot="1">
      <c r="A99" s="526" t="s">
        <v>809</v>
      </c>
      <c r="B99" s="527"/>
      <c r="C99" s="528"/>
      <c r="D99" s="527"/>
      <c r="E99" s="527"/>
      <c r="F99" s="529"/>
      <c r="G99" s="530"/>
      <c r="H99" s="531">
        <f>I98/J98</f>
        <v>0.166923947474264</v>
      </c>
      <c r="I99" s="527"/>
      <c r="J99" s="527"/>
      <c r="K99" s="523"/>
      <c r="N99" s="533"/>
    </row>
  </sheetData>
  <mergeCells count="6">
    <mergeCell ref="A7:J7"/>
    <mergeCell ref="A1:J1"/>
    <mergeCell ref="A3:J3"/>
    <mergeCell ref="A4:J4"/>
    <mergeCell ref="A5:J5"/>
    <mergeCell ref="A6:J6"/>
  </mergeCells>
  <printOptions/>
  <pageMargins left="0.7" right="0.7" top="0.75" bottom="0.75" header="0.3" footer="0.3"/>
  <pageSetup fitToHeight="0" fitToWidth="1" horizontalDpi="600" verticalDpi="600" orientation="landscape" scale="68"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zoomScale="120" zoomScaleNormal="120" workbookViewId="0" topLeftCell="C7">
      <pane ySplit="4" topLeftCell="A53" activePane="bottomLeft" state="frozen"/>
      <selection pane="topLeft" activeCell="A7" sqref="A7"/>
      <selection pane="bottomLeft" activeCell="J123" sqref="J123"/>
    </sheetView>
  </sheetViews>
  <sheetFormatPr defaultColWidth="9.140625" defaultRowHeight="15"/>
  <cols>
    <col min="1" max="1" width="20.57421875" style="440" customWidth="1"/>
    <col min="2" max="2" width="9.8515625" style="441" customWidth="1"/>
    <col min="3" max="3" width="8.421875" style="431" bestFit="1" customWidth="1"/>
    <col min="4" max="4" width="9.57421875" style="441" customWidth="1"/>
    <col min="5" max="5" width="11.28125" style="441" customWidth="1"/>
    <col min="6" max="6" width="16.28125" style="442" bestFit="1" customWidth="1"/>
    <col min="7" max="7" width="9.421875" style="443" customWidth="1"/>
    <col min="8" max="8" width="14.8515625" style="441" bestFit="1" customWidth="1"/>
    <col min="9" max="9" width="12.8515625" style="441" bestFit="1" customWidth="1"/>
    <col min="10" max="10" width="18.00390625" style="441" customWidth="1"/>
    <col min="11" max="11" width="0.85546875" style="441" customWidth="1"/>
    <col min="12" max="12" width="16.28125" style="273" customWidth="1"/>
    <col min="13" max="13" width="15.00390625" style="273" customWidth="1"/>
    <col min="14" max="14" width="9.8515625" style="274" customWidth="1"/>
    <col min="15" max="15" width="5.8515625" style="273" customWidth="1"/>
    <col min="16" max="16" width="4.421875" style="273" customWidth="1"/>
    <col min="17" max="17" width="5.8515625" style="273" customWidth="1"/>
    <col min="18" max="18" width="5.140625" style="273" customWidth="1"/>
    <col min="19" max="19" width="4.140625" style="273" customWidth="1"/>
    <col min="20" max="20" width="5.421875" style="273" customWidth="1"/>
    <col min="21" max="21" width="4.140625" style="273" customWidth="1"/>
    <col min="22" max="22" width="6.28125" style="273" customWidth="1"/>
    <col min="23" max="23" width="5.421875" style="273" customWidth="1"/>
    <col min="24" max="24" width="6.8515625" style="273" customWidth="1"/>
    <col min="25" max="256" width="8.8515625" style="273" customWidth="1"/>
    <col min="257" max="257" width="20.57421875" style="273" customWidth="1"/>
    <col min="258" max="258" width="9.8515625" style="273" customWidth="1"/>
    <col min="259" max="259" width="8.421875" style="273" bestFit="1" customWidth="1"/>
    <col min="260" max="260" width="9.57421875" style="273" customWidth="1"/>
    <col min="261" max="261" width="11.28125" style="273" customWidth="1"/>
    <col min="262" max="262" width="16.28125" style="273" bestFit="1" customWidth="1"/>
    <col min="263" max="263" width="9.421875" style="273" customWidth="1"/>
    <col min="264" max="264" width="14.8515625" style="273" bestFit="1" customWidth="1"/>
    <col min="265" max="265" width="12.8515625" style="273" bestFit="1" customWidth="1"/>
    <col min="266" max="266" width="18.00390625" style="273" customWidth="1"/>
    <col min="267" max="267" width="0.85546875" style="273" customWidth="1"/>
    <col min="268" max="268" width="16.28125" style="273" customWidth="1"/>
    <col min="269" max="269" width="15.00390625" style="273" customWidth="1"/>
    <col min="270" max="270" width="9.8515625" style="273" customWidth="1"/>
    <col min="271" max="271" width="5.8515625" style="273" customWidth="1"/>
    <col min="272" max="272" width="4.421875" style="273" customWidth="1"/>
    <col min="273" max="273" width="5.8515625" style="273" customWidth="1"/>
    <col min="274" max="274" width="5.140625" style="273" customWidth="1"/>
    <col min="275" max="275" width="4.140625" style="273" customWidth="1"/>
    <col min="276" max="276" width="5.421875" style="273" customWidth="1"/>
    <col min="277" max="277" width="4.140625" style="273" customWidth="1"/>
    <col min="278" max="278" width="6.28125" style="273" customWidth="1"/>
    <col min="279" max="279" width="5.421875" style="273" customWidth="1"/>
    <col min="280" max="280" width="6.8515625" style="273" customWidth="1"/>
    <col min="281" max="512" width="8.8515625" style="273" customWidth="1"/>
    <col min="513" max="513" width="20.57421875" style="273" customWidth="1"/>
    <col min="514" max="514" width="9.8515625" style="273" customWidth="1"/>
    <col min="515" max="515" width="8.421875" style="273" bestFit="1" customWidth="1"/>
    <col min="516" max="516" width="9.57421875" style="273" customWidth="1"/>
    <col min="517" max="517" width="11.28125" style="273" customWidth="1"/>
    <col min="518" max="518" width="16.28125" style="273" bestFit="1" customWidth="1"/>
    <col min="519" max="519" width="9.421875" style="273" customWidth="1"/>
    <col min="520" max="520" width="14.8515625" style="273" bestFit="1" customWidth="1"/>
    <col min="521" max="521" width="12.8515625" style="273" bestFit="1" customWidth="1"/>
    <col min="522" max="522" width="18.00390625" style="273" customWidth="1"/>
    <col min="523" max="523" width="0.85546875" style="273" customWidth="1"/>
    <col min="524" max="524" width="16.28125" style="273" customWidth="1"/>
    <col min="525" max="525" width="15.00390625" style="273" customWidth="1"/>
    <col min="526" max="526" width="9.8515625" style="273" customWidth="1"/>
    <col min="527" max="527" width="5.8515625" style="273" customWidth="1"/>
    <col min="528" max="528" width="4.421875" style="273" customWidth="1"/>
    <col min="529" max="529" width="5.8515625" style="273" customWidth="1"/>
    <col min="530" max="530" width="5.140625" style="273" customWidth="1"/>
    <col min="531" max="531" width="4.140625" style="273" customWidth="1"/>
    <col min="532" max="532" width="5.421875" style="273" customWidth="1"/>
    <col min="533" max="533" width="4.140625" style="273" customWidth="1"/>
    <col min="534" max="534" width="6.28125" style="273" customWidth="1"/>
    <col min="535" max="535" width="5.421875" style="273" customWidth="1"/>
    <col min="536" max="536" width="6.8515625" style="273" customWidth="1"/>
    <col min="537" max="768" width="8.8515625" style="273" customWidth="1"/>
    <col min="769" max="769" width="20.57421875" style="273" customWidth="1"/>
    <col min="770" max="770" width="9.8515625" style="273" customWidth="1"/>
    <col min="771" max="771" width="8.421875" style="273" bestFit="1" customWidth="1"/>
    <col min="772" max="772" width="9.57421875" style="273" customWidth="1"/>
    <col min="773" max="773" width="11.28125" style="273" customWidth="1"/>
    <col min="774" max="774" width="16.28125" style="273" bestFit="1" customWidth="1"/>
    <col min="775" max="775" width="9.421875" style="273" customWidth="1"/>
    <col min="776" max="776" width="14.8515625" style="273" bestFit="1" customWidth="1"/>
    <col min="777" max="777" width="12.8515625" style="273" bestFit="1" customWidth="1"/>
    <col min="778" max="778" width="18.00390625" style="273" customWidth="1"/>
    <col min="779" max="779" width="0.85546875" style="273" customWidth="1"/>
    <col min="780" max="780" width="16.28125" style="273" customWidth="1"/>
    <col min="781" max="781" width="15.00390625" style="273" customWidth="1"/>
    <col min="782" max="782" width="9.8515625" style="273" customWidth="1"/>
    <col min="783" max="783" width="5.8515625" style="273" customWidth="1"/>
    <col min="784" max="784" width="4.421875" style="273" customWidth="1"/>
    <col min="785" max="785" width="5.8515625" style="273" customWidth="1"/>
    <col min="786" max="786" width="5.140625" style="273" customWidth="1"/>
    <col min="787" max="787" width="4.140625" style="273" customWidth="1"/>
    <col min="788" max="788" width="5.421875" style="273" customWidth="1"/>
    <col min="789" max="789" width="4.140625" style="273" customWidth="1"/>
    <col min="790" max="790" width="6.28125" style="273" customWidth="1"/>
    <col min="791" max="791" width="5.421875" style="273" customWidth="1"/>
    <col min="792" max="792" width="6.8515625" style="273" customWidth="1"/>
    <col min="793" max="1024" width="8.8515625" style="273" customWidth="1"/>
    <col min="1025" max="1025" width="20.57421875" style="273" customWidth="1"/>
    <col min="1026" max="1026" width="9.8515625" style="273" customWidth="1"/>
    <col min="1027" max="1027" width="8.421875" style="273" bestFit="1" customWidth="1"/>
    <col min="1028" max="1028" width="9.57421875" style="273" customWidth="1"/>
    <col min="1029" max="1029" width="11.28125" style="273" customWidth="1"/>
    <col min="1030" max="1030" width="16.28125" style="273" bestFit="1" customWidth="1"/>
    <col min="1031" max="1031" width="9.421875" style="273" customWidth="1"/>
    <col min="1032" max="1032" width="14.8515625" style="273" bestFit="1" customWidth="1"/>
    <col min="1033" max="1033" width="12.8515625" style="273" bestFit="1" customWidth="1"/>
    <col min="1034" max="1034" width="18.00390625" style="273" customWidth="1"/>
    <col min="1035" max="1035" width="0.85546875" style="273" customWidth="1"/>
    <col min="1036" max="1036" width="16.28125" style="273" customWidth="1"/>
    <col min="1037" max="1037" width="15.00390625" style="273" customWidth="1"/>
    <col min="1038" max="1038" width="9.8515625" style="273" customWidth="1"/>
    <col min="1039" max="1039" width="5.8515625" style="273" customWidth="1"/>
    <col min="1040" max="1040" width="4.421875" style="273" customWidth="1"/>
    <col min="1041" max="1041" width="5.8515625" style="273" customWidth="1"/>
    <col min="1042" max="1042" width="5.140625" style="273" customWidth="1"/>
    <col min="1043" max="1043" width="4.140625" style="273" customWidth="1"/>
    <col min="1044" max="1044" width="5.421875" style="273" customWidth="1"/>
    <col min="1045" max="1045" width="4.140625" style="273" customWidth="1"/>
    <col min="1046" max="1046" width="6.28125" style="273" customWidth="1"/>
    <col min="1047" max="1047" width="5.421875" style="273" customWidth="1"/>
    <col min="1048" max="1048" width="6.8515625" style="273" customWidth="1"/>
    <col min="1049" max="1280" width="8.8515625" style="273" customWidth="1"/>
    <col min="1281" max="1281" width="20.57421875" style="273" customWidth="1"/>
    <col min="1282" max="1282" width="9.8515625" style="273" customWidth="1"/>
    <col min="1283" max="1283" width="8.421875" style="273" bestFit="1" customWidth="1"/>
    <col min="1284" max="1284" width="9.57421875" style="273" customWidth="1"/>
    <col min="1285" max="1285" width="11.28125" style="273" customWidth="1"/>
    <col min="1286" max="1286" width="16.28125" style="273" bestFit="1" customWidth="1"/>
    <col min="1287" max="1287" width="9.421875" style="273" customWidth="1"/>
    <col min="1288" max="1288" width="14.8515625" style="273" bestFit="1" customWidth="1"/>
    <col min="1289" max="1289" width="12.8515625" style="273" bestFit="1" customWidth="1"/>
    <col min="1290" max="1290" width="18.00390625" style="273" customWidth="1"/>
    <col min="1291" max="1291" width="0.85546875" style="273" customWidth="1"/>
    <col min="1292" max="1292" width="16.28125" style="273" customWidth="1"/>
    <col min="1293" max="1293" width="15.00390625" style="273" customWidth="1"/>
    <col min="1294" max="1294" width="9.8515625" style="273" customWidth="1"/>
    <col min="1295" max="1295" width="5.8515625" style="273" customWidth="1"/>
    <col min="1296" max="1296" width="4.421875" style="273" customWidth="1"/>
    <col min="1297" max="1297" width="5.8515625" style="273" customWidth="1"/>
    <col min="1298" max="1298" width="5.140625" style="273" customWidth="1"/>
    <col min="1299" max="1299" width="4.140625" style="273" customWidth="1"/>
    <col min="1300" max="1300" width="5.421875" style="273" customWidth="1"/>
    <col min="1301" max="1301" width="4.140625" style="273" customWidth="1"/>
    <col min="1302" max="1302" width="6.28125" style="273" customWidth="1"/>
    <col min="1303" max="1303" width="5.421875" style="273" customWidth="1"/>
    <col min="1304" max="1304" width="6.8515625" style="273" customWidth="1"/>
    <col min="1305" max="1536" width="8.8515625" style="273" customWidth="1"/>
    <col min="1537" max="1537" width="20.57421875" style="273" customWidth="1"/>
    <col min="1538" max="1538" width="9.8515625" style="273" customWidth="1"/>
    <col min="1539" max="1539" width="8.421875" style="273" bestFit="1" customWidth="1"/>
    <col min="1540" max="1540" width="9.57421875" style="273" customWidth="1"/>
    <col min="1541" max="1541" width="11.28125" style="273" customWidth="1"/>
    <col min="1542" max="1542" width="16.28125" style="273" bestFit="1" customWidth="1"/>
    <col min="1543" max="1543" width="9.421875" style="273" customWidth="1"/>
    <col min="1544" max="1544" width="14.8515625" style="273" bestFit="1" customWidth="1"/>
    <col min="1545" max="1545" width="12.8515625" style="273" bestFit="1" customWidth="1"/>
    <col min="1546" max="1546" width="18.00390625" style="273" customWidth="1"/>
    <col min="1547" max="1547" width="0.85546875" style="273" customWidth="1"/>
    <col min="1548" max="1548" width="16.28125" style="273" customWidth="1"/>
    <col min="1549" max="1549" width="15.00390625" style="273" customWidth="1"/>
    <col min="1550" max="1550" width="9.8515625" style="273" customWidth="1"/>
    <col min="1551" max="1551" width="5.8515625" style="273" customWidth="1"/>
    <col min="1552" max="1552" width="4.421875" style="273" customWidth="1"/>
    <col min="1553" max="1553" width="5.8515625" style="273" customWidth="1"/>
    <col min="1554" max="1554" width="5.140625" style="273" customWidth="1"/>
    <col min="1555" max="1555" width="4.140625" style="273" customWidth="1"/>
    <col min="1556" max="1556" width="5.421875" style="273" customWidth="1"/>
    <col min="1557" max="1557" width="4.140625" style="273" customWidth="1"/>
    <col min="1558" max="1558" width="6.28125" style="273" customWidth="1"/>
    <col min="1559" max="1559" width="5.421875" style="273" customWidth="1"/>
    <col min="1560" max="1560" width="6.8515625" style="273" customWidth="1"/>
    <col min="1561" max="1792" width="8.8515625" style="273" customWidth="1"/>
    <col min="1793" max="1793" width="20.57421875" style="273" customWidth="1"/>
    <col min="1794" max="1794" width="9.8515625" style="273" customWidth="1"/>
    <col min="1795" max="1795" width="8.421875" style="273" bestFit="1" customWidth="1"/>
    <col min="1796" max="1796" width="9.57421875" style="273" customWidth="1"/>
    <col min="1797" max="1797" width="11.28125" style="273" customWidth="1"/>
    <col min="1798" max="1798" width="16.28125" style="273" bestFit="1" customWidth="1"/>
    <col min="1799" max="1799" width="9.421875" style="273" customWidth="1"/>
    <col min="1800" max="1800" width="14.8515625" style="273" bestFit="1" customWidth="1"/>
    <col min="1801" max="1801" width="12.8515625" style="273" bestFit="1" customWidth="1"/>
    <col min="1802" max="1802" width="18.00390625" style="273" customWidth="1"/>
    <col min="1803" max="1803" width="0.85546875" style="273" customWidth="1"/>
    <col min="1804" max="1804" width="16.28125" style="273" customWidth="1"/>
    <col min="1805" max="1805" width="15.00390625" style="273" customWidth="1"/>
    <col min="1806" max="1806" width="9.8515625" style="273" customWidth="1"/>
    <col min="1807" max="1807" width="5.8515625" style="273" customWidth="1"/>
    <col min="1808" max="1808" width="4.421875" style="273" customWidth="1"/>
    <col min="1809" max="1809" width="5.8515625" style="273" customWidth="1"/>
    <col min="1810" max="1810" width="5.140625" style="273" customWidth="1"/>
    <col min="1811" max="1811" width="4.140625" style="273" customWidth="1"/>
    <col min="1812" max="1812" width="5.421875" style="273" customWidth="1"/>
    <col min="1813" max="1813" width="4.140625" style="273" customWidth="1"/>
    <col min="1814" max="1814" width="6.28125" style="273" customWidth="1"/>
    <col min="1815" max="1815" width="5.421875" style="273" customWidth="1"/>
    <col min="1816" max="1816" width="6.8515625" style="273" customWidth="1"/>
    <col min="1817" max="2048" width="8.8515625" style="273" customWidth="1"/>
    <col min="2049" max="2049" width="20.57421875" style="273" customWidth="1"/>
    <col min="2050" max="2050" width="9.8515625" style="273" customWidth="1"/>
    <col min="2051" max="2051" width="8.421875" style="273" bestFit="1" customWidth="1"/>
    <col min="2052" max="2052" width="9.57421875" style="273" customWidth="1"/>
    <col min="2053" max="2053" width="11.28125" style="273" customWidth="1"/>
    <col min="2054" max="2054" width="16.28125" style="273" bestFit="1" customWidth="1"/>
    <col min="2055" max="2055" width="9.421875" style="273" customWidth="1"/>
    <col min="2056" max="2056" width="14.8515625" style="273" bestFit="1" customWidth="1"/>
    <col min="2057" max="2057" width="12.8515625" style="273" bestFit="1" customWidth="1"/>
    <col min="2058" max="2058" width="18.00390625" style="273" customWidth="1"/>
    <col min="2059" max="2059" width="0.85546875" style="273" customWidth="1"/>
    <col min="2060" max="2060" width="16.28125" style="273" customWidth="1"/>
    <col min="2061" max="2061" width="15.00390625" style="273" customWidth="1"/>
    <col min="2062" max="2062" width="9.8515625" style="273" customWidth="1"/>
    <col min="2063" max="2063" width="5.8515625" style="273" customWidth="1"/>
    <col min="2064" max="2064" width="4.421875" style="273" customWidth="1"/>
    <col min="2065" max="2065" width="5.8515625" style="273" customWidth="1"/>
    <col min="2066" max="2066" width="5.140625" style="273" customWidth="1"/>
    <col min="2067" max="2067" width="4.140625" style="273" customWidth="1"/>
    <col min="2068" max="2068" width="5.421875" style="273" customWidth="1"/>
    <col min="2069" max="2069" width="4.140625" style="273" customWidth="1"/>
    <col min="2070" max="2070" width="6.28125" style="273" customWidth="1"/>
    <col min="2071" max="2071" width="5.421875" style="273" customWidth="1"/>
    <col min="2072" max="2072" width="6.8515625" style="273" customWidth="1"/>
    <col min="2073" max="2304" width="8.8515625" style="273" customWidth="1"/>
    <col min="2305" max="2305" width="20.57421875" style="273" customWidth="1"/>
    <col min="2306" max="2306" width="9.8515625" style="273" customWidth="1"/>
    <col min="2307" max="2307" width="8.421875" style="273" bestFit="1" customWidth="1"/>
    <col min="2308" max="2308" width="9.57421875" style="273" customWidth="1"/>
    <col min="2309" max="2309" width="11.28125" style="273" customWidth="1"/>
    <col min="2310" max="2310" width="16.28125" style="273" bestFit="1" customWidth="1"/>
    <col min="2311" max="2311" width="9.421875" style="273" customWidth="1"/>
    <col min="2312" max="2312" width="14.8515625" style="273" bestFit="1" customWidth="1"/>
    <col min="2313" max="2313" width="12.8515625" style="273" bestFit="1" customWidth="1"/>
    <col min="2314" max="2314" width="18.00390625" style="273" customWidth="1"/>
    <col min="2315" max="2315" width="0.85546875" style="273" customWidth="1"/>
    <col min="2316" max="2316" width="16.28125" style="273" customWidth="1"/>
    <col min="2317" max="2317" width="15.00390625" style="273" customWidth="1"/>
    <col min="2318" max="2318" width="9.8515625" style="273" customWidth="1"/>
    <col min="2319" max="2319" width="5.8515625" style="273" customWidth="1"/>
    <col min="2320" max="2320" width="4.421875" style="273" customWidth="1"/>
    <col min="2321" max="2321" width="5.8515625" style="273" customWidth="1"/>
    <col min="2322" max="2322" width="5.140625" style="273" customWidth="1"/>
    <col min="2323" max="2323" width="4.140625" style="273" customWidth="1"/>
    <col min="2324" max="2324" width="5.421875" style="273" customWidth="1"/>
    <col min="2325" max="2325" width="4.140625" style="273" customWidth="1"/>
    <col min="2326" max="2326" width="6.28125" style="273" customWidth="1"/>
    <col min="2327" max="2327" width="5.421875" style="273" customWidth="1"/>
    <col min="2328" max="2328" width="6.8515625" style="273" customWidth="1"/>
    <col min="2329" max="2560" width="8.8515625" style="273" customWidth="1"/>
    <col min="2561" max="2561" width="20.57421875" style="273" customWidth="1"/>
    <col min="2562" max="2562" width="9.8515625" style="273" customWidth="1"/>
    <col min="2563" max="2563" width="8.421875" style="273" bestFit="1" customWidth="1"/>
    <col min="2564" max="2564" width="9.57421875" style="273" customWidth="1"/>
    <col min="2565" max="2565" width="11.28125" style="273" customWidth="1"/>
    <col min="2566" max="2566" width="16.28125" style="273" bestFit="1" customWidth="1"/>
    <col min="2567" max="2567" width="9.421875" style="273" customWidth="1"/>
    <col min="2568" max="2568" width="14.8515625" style="273" bestFit="1" customWidth="1"/>
    <col min="2569" max="2569" width="12.8515625" style="273" bestFit="1" customWidth="1"/>
    <col min="2570" max="2570" width="18.00390625" style="273" customWidth="1"/>
    <col min="2571" max="2571" width="0.85546875" style="273" customWidth="1"/>
    <col min="2572" max="2572" width="16.28125" style="273" customWidth="1"/>
    <col min="2573" max="2573" width="15.00390625" style="273" customWidth="1"/>
    <col min="2574" max="2574" width="9.8515625" style="273" customWidth="1"/>
    <col min="2575" max="2575" width="5.8515625" style="273" customWidth="1"/>
    <col min="2576" max="2576" width="4.421875" style="273" customWidth="1"/>
    <col min="2577" max="2577" width="5.8515625" style="273" customWidth="1"/>
    <col min="2578" max="2578" width="5.140625" style="273" customWidth="1"/>
    <col min="2579" max="2579" width="4.140625" style="273" customWidth="1"/>
    <col min="2580" max="2580" width="5.421875" style="273" customWidth="1"/>
    <col min="2581" max="2581" width="4.140625" style="273" customWidth="1"/>
    <col min="2582" max="2582" width="6.28125" style="273" customWidth="1"/>
    <col min="2583" max="2583" width="5.421875" style="273" customWidth="1"/>
    <col min="2584" max="2584" width="6.8515625" style="273" customWidth="1"/>
    <col min="2585" max="2816" width="8.8515625" style="273" customWidth="1"/>
    <col min="2817" max="2817" width="20.57421875" style="273" customWidth="1"/>
    <col min="2818" max="2818" width="9.8515625" style="273" customWidth="1"/>
    <col min="2819" max="2819" width="8.421875" style="273" bestFit="1" customWidth="1"/>
    <col min="2820" max="2820" width="9.57421875" style="273" customWidth="1"/>
    <col min="2821" max="2821" width="11.28125" style="273" customWidth="1"/>
    <col min="2822" max="2822" width="16.28125" style="273" bestFit="1" customWidth="1"/>
    <col min="2823" max="2823" width="9.421875" style="273" customWidth="1"/>
    <col min="2824" max="2824" width="14.8515625" style="273" bestFit="1" customWidth="1"/>
    <col min="2825" max="2825" width="12.8515625" style="273" bestFit="1" customWidth="1"/>
    <col min="2826" max="2826" width="18.00390625" style="273" customWidth="1"/>
    <col min="2827" max="2827" width="0.85546875" style="273" customWidth="1"/>
    <col min="2828" max="2828" width="16.28125" style="273" customWidth="1"/>
    <col min="2829" max="2829" width="15.00390625" style="273" customWidth="1"/>
    <col min="2830" max="2830" width="9.8515625" style="273" customWidth="1"/>
    <col min="2831" max="2831" width="5.8515625" style="273" customWidth="1"/>
    <col min="2832" max="2832" width="4.421875" style="273" customWidth="1"/>
    <col min="2833" max="2833" width="5.8515625" style="273" customWidth="1"/>
    <col min="2834" max="2834" width="5.140625" style="273" customWidth="1"/>
    <col min="2835" max="2835" width="4.140625" style="273" customWidth="1"/>
    <col min="2836" max="2836" width="5.421875" style="273" customWidth="1"/>
    <col min="2837" max="2837" width="4.140625" style="273" customWidth="1"/>
    <col min="2838" max="2838" width="6.28125" style="273" customWidth="1"/>
    <col min="2839" max="2839" width="5.421875" style="273" customWidth="1"/>
    <col min="2840" max="2840" width="6.8515625" style="273" customWidth="1"/>
    <col min="2841" max="3072" width="8.8515625" style="273" customWidth="1"/>
    <col min="3073" max="3073" width="20.57421875" style="273" customWidth="1"/>
    <col min="3074" max="3074" width="9.8515625" style="273" customWidth="1"/>
    <col min="3075" max="3075" width="8.421875" style="273" bestFit="1" customWidth="1"/>
    <col min="3076" max="3076" width="9.57421875" style="273" customWidth="1"/>
    <col min="3077" max="3077" width="11.28125" style="273" customWidth="1"/>
    <col min="3078" max="3078" width="16.28125" style="273" bestFit="1" customWidth="1"/>
    <col min="3079" max="3079" width="9.421875" style="273" customWidth="1"/>
    <col min="3080" max="3080" width="14.8515625" style="273" bestFit="1" customWidth="1"/>
    <col min="3081" max="3081" width="12.8515625" style="273" bestFit="1" customWidth="1"/>
    <col min="3082" max="3082" width="18.00390625" style="273" customWidth="1"/>
    <col min="3083" max="3083" width="0.85546875" style="273" customWidth="1"/>
    <col min="3084" max="3084" width="16.28125" style="273" customWidth="1"/>
    <col min="3085" max="3085" width="15.00390625" style="273" customWidth="1"/>
    <col min="3086" max="3086" width="9.8515625" style="273" customWidth="1"/>
    <col min="3087" max="3087" width="5.8515625" style="273" customWidth="1"/>
    <col min="3088" max="3088" width="4.421875" style="273" customWidth="1"/>
    <col min="3089" max="3089" width="5.8515625" style="273" customWidth="1"/>
    <col min="3090" max="3090" width="5.140625" style="273" customWidth="1"/>
    <col min="3091" max="3091" width="4.140625" style="273" customWidth="1"/>
    <col min="3092" max="3092" width="5.421875" style="273" customWidth="1"/>
    <col min="3093" max="3093" width="4.140625" style="273" customWidth="1"/>
    <col min="3094" max="3094" width="6.28125" style="273" customWidth="1"/>
    <col min="3095" max="3095" width="5.421875" style="273" customWidth="1"/>
    <col min="3096" max="3096" width="6.8515625" style="273" customWidth="1"/>
    <col min="3097" max="3328" width="8.8515625" style="273" customWidth="1"/>
    <col min="3329" max="3329" width="20.57421875" style="273" customWidth="1"/>
    <col min="3330" max="3330" width="9.8515625" style="273" customWidth="1"/>
    <col min="3331" max="3331" width="8.421875" style="273" bestFit="1" customWidth="1"/>
    <col min="3332" max="3332" width="9.57421875" style="273" customWidth="1"/>
    <col min="3333" max="3333" width="11.28125" style="273" customWidth="1"/>
    <col min="3334" max="3334" width="16.28125" style="273" bestFit="1" customWidth="1"/>
    <col min="3335" max="3335" width="9.421875" style="273" customWidth="1"/>
    <col min="3336" max="3336" width="14.8515625" style="273" bestFit="1" customWidth="1"/>
    <col min="3337" max="3337" width="12.8515625" style="273" bestFit="1" customWidth="1"/>
    <col min="3338" max="3338" width="18.00390625" style="273" customWidth="1"/>
    <col min="3339" max="3339" width="0.85546875" style="273" customWidth="1"/>
    <col min="3340" max="3340" width="16.28125" style="273" customWidth="1"/>
    <col min="3341" max="3341" width="15.00390625" style="273" customWidth="1"/>
    <col min="3342" max="3342" width="9.8515625" style="273" customWidth="1"/>
    <col min="3343" max="3343" width="5.8515625" style="273" customWidth="1"/>
    <col min="3344" max="3344" width="4.421875" style="273" customWidth="1"/>
    <col min="3345" max="3345" width="5.8515625" style="273" customWidth="1"/>
    <col min="3346" max="3346" width="5.140625" style="273" customWidth="1"/>
    <col min="3347" max="3347" width="4.140625" style="273" customWidth="1"/>
    <col min="3348" max="3348" width="5.421875" style="273" customWidth="1"/>
    <col min="3349" max="3349" width="4.140625" style="273" customWidth="1"/>
    <col min="3350" max="3350" width="6.28125" style="273" customWidth="1"/>
    <col min="3351" max="3351" width="5.421875" style="273" customWidth="1"/>
    <col min="3352" max="3352" width="6.8515625" style="273" customWidth="1"/>
    <col min="3353" max="3584" width="8.8515625" style="273" customWidth="1"/>
    <col min="3585" max="3585" width="20.57421875" style="273" customWidth="1"/>
    <col min="3586" max="3586" width="9.8515625" style="273" customWidth="1"/>
    <col min="3587" max="3587" width="8.421875" style="273" bestFit="1" customWidth="1"/>
    <col min="3588" max="3588" width="9.57421875" style="273" customWidth="1"/>
    <col min="3589" max="3589" width="11.28125" style="273" customWidth="1"/>
    <col min="3590" max="3590" width="16.28125" style="273" bestFit="1" customWidth="1"/>
    <col min="3591" max="3591" width="9.421875" style="273" customWidth="1"/>
    <col min="3592" max="3592" width="14.8515625" style="273" bestFit="1" customWidth="1"/>
    <col min="3593" max="3593" width="12.8515625" style="273" bestFit="1" customWidth="1"/>
    <col min="3594" max="3594" width="18.00390625" style="273" customWidth="1"/>
    <col min="3595" max="3595" width="0.85546875" style="273" customWidth="1"/>
    <col min="3596" max="3596" width="16.28125" style="273" customWidth="1"/>
    <col min="3597" max="3597" width="15.00390625" style="273" customWidth="1"/>
    <col min="3598" max="3598" width="9.8515625" style="273" customWidth="1"/>
    <col min="3599" max="3599" width="5.8515625" style="273" customWidth="1"/>
    <col min="3600" max="3600" width="4.421875" style="273" customWidth="1"/>
    <col min="3601" max="3601" width="5.8515625" style="273" customWidth="1"/>
    <col min="3602" max="3602" width="5.140625" style="273" customWidth="1"/>
    <col min="3603" max="3603" width="4.140625" style="273" customWidth="1"/>
    <col min="3604" max="3604" width="5.421875" style="273" customWidth="1"/>
    <col min="3605" max="3605" width="4.140625" style="273" customWidth="1"/>
    <col min="3606" max="3606" width="6.28125" style="273" customWidth="1"/>
    <col min="3607" max="3607" width="5.421875" style="273" customWidth="1"/>
    <col min="3608" max="3608" width="6.8515625" style="273" customWidth="1"/>
    <col min="3609" max="3840" width="8.8515625" style="273" customWidth="1"/>
    <col min="3841" max="3841" width="20.57421875" style="273" customWidth="1"/>
    <col min="3842" max="3842" width="9.8515625" style="273" customWidth="1"/>
    <col min="3843" max="3843" width="8.421875" style="273" bestFit="1" customWidth="1"/>
    <col min="3844" max="3844" width="9.57421875" style="273" customWidth="1"/>
    <col min="3845" max="3845" width="11.28125" style="273" customWidth="1"/>
    <col min="3846" max="3846" width="16.28125" style="273" bestFit="1" customWidth="1"/>
    <col min="3847" max="3847" width="9.421875" style="273" customWidth="1"/>
    <col min="3848" max="3848" width="14.8515625" style="273" bestFit="1" customWidth="1"/>
    <col min="3849" max="3849" width="12.8515625" style="273" bestFit="1" customWidth="1"/>
    <col min="3850" max="3850" width="18.00390625" style="273" customWidth="1"/>
    <col min="3851" max="3851" width="0.85546875" style="273" customWidth="1"/>
    <col min="3852" max="3852" width="16.28125" style="273" customWidth="1"/>
    <col min="3853" max="3853" width="15.00390625" style="273" customWidth="1"/>
    <col min="3854" max="3854" width="9.8515625" style="273" customWidth="1"/>
    <col min="3855" max="3855" width="5.8515625" style="273" customWidth="1"/>
    <col min="3856" max="3856" width="4.421875" style="273" customWidth="1"/>
    <col min="3857" max="3857" width="5.8515625" style="273" customWidth="1"/>
    <col min="3858" max="3858" width="5.140625" style="273" customWidth="1"/>
    <col min="3859" max="3859" width="4.140625" style="273" customWidth="1"/>
    <col min="3860" max="3860" width="5.421875" style="273" customWidth="1"/>
    <col min="3861" max="3861" width="4.140625" style="273" customWidth="1"/>
    <col min="3862" max="3862" width="6.28125" style="273" customWidth="1"/>
    <col min="3863" max="3863" width="5.421875" style="273" customWidth="1"/>
    <col min="3864" max="3864" width="6.8515625" style="273" customWidth="1"/>
    <col min="3865" max="4096" width="8.8515625" style="273" customWidth="1"/>
    <col min="4097" max="4097" width="20.57421875" style="273" customWidth="1"/>
    <col min="4098" max="4098" width="9.8515625" style="273" customWidth="1"/>
    <col min="4099" max="4099" width="8.421875" style="273" bestFit="1" customWidth="1"/>
    <col min="4100" max="4100" width="9.57421875" style="273" customWidth="1"/>
    <col min="4101" max="4101" width="11.28125" style="273" customWidth="1"/>
    <col min="4102" max="4102" width="16.28125" style="273" bestFit="1" customWidth="1"/>
    <col min="4103" max="4103" width="9.421875" style="273" customWidth="1"/>
    <col min="4104" max="4104" width="14.8515625" style="273" bestFit="1" customWidth="1"/>
    <col min="4105" max="4105" width="12.8515625" style="273" bestFit="1" customWidth="1"/>
    <col min="4106" max="4106" width="18.00390625" style="273" customWidth="1"/>
    <col min="4107" max="4107" width="0.85546875" style="273" customWidth="1"/>
    <col min="4108" max="4108" width="16.28125" style="273" customWidth="1"/>
    <col min="4109" max="4109" width="15.00390625" style="273" customWidth="1"/>
    <col min="4110" max="4110" width="9.8515625" style="273" customWidth="1"/>
    <col min="4111" max="4111" width="5.8515625" style="273" customWidth="1"/>
    <col min="4112" max="4112" width="4.421875" style="273" customWidth="1"/>
    <col min="4113" max="4113" width="5.8515625" style="273" customWidth="1"/>
    <col min="4114" max="4114" width="5.140625" style="273" customWidth="1"/>
    <col min="4115" max="4115" width="4.140625" style="273" customWidth="1"/>
    <col min="4116" max="4116" width="5.421875" style="273" customWidth="1"/>
    <col min="4117" max="4117" width="4.140625" style="273" customWidth="1"/>
    <col min="4118" max="4118" width="6.28125" style="273" customWidth="1"/>
    <col min="4119" max="4119" width="5.421875" style="273" customWidth="1"/>
    <col min="4120" max="4120" width="6.8515625" style="273" customWidth="1"/>
    <col min="4121" max="4352" width="8.8515625" style="273" customWidth="1"/>
    <col min="4353" max="4353" width="20.57421875" style="273" customWidth="1"/>
    <col min="4354" max="4354" width="9.8515625" style="273" customWidth="1"/>
    <col min="4355" max="4355" width="8.421875" style="273" bestFit="1" customWidth="1"/>
    <col min="4356" max="4356" width="9.57421875" style="273" customWidth="1"/>
    <col min="4357" max="4357" width="11.28125" style="273" customWidth="1"/>
    <col min="4358" max="4358" width="16.28125" style="273" bestFit="1" customWidth="1"/>
    <col min="4359" max="4359" width="9.421875" style="273" customWidth="1"/>
    <col min="4360" max="4360" width="14.8515625" style="273" bestFit="1" customWidth="1"/>
    <col min="4361" max="4361" width="12.8515625" style="273" bestFit="1" customWidth="1"/>
    <col min="4362" max="4362" width="18.00390625" style="273" customWidth="1"/>
    <col min="4363" max="4363" width="0.85546875" style="273" customWidth="1"/>
    <col min="4364" max="4364" width="16.28125" style="273" customWidth="1"/>
    <col min="4365" max="4365" width="15.00390625" style="273" customWidth="1"/>
    <col min="4366" max="4366" width="9.8515625" style="273" customWidth="1"/>
    <col min="4367" max="4367" width="5.8515625" style="273" customWidth="1"/>
    <col min="4368" max="4368" width="4.421875" style="273" customWidth="1"/>
    <col min="4369" max="4369" width="5.8515625" style="273" customWidth="1"/>
    <col min="4370" max="4370" width="5.140625" style="273" customWidth="1"/>
    <col min="4371" max="4371" width="4.140625" style="273" customWidth="1"/>
    <col min="4372" max="4372" width="5.421875" style="273" customWidth="1"/>
    <col min="4373" max="4373" width="4.140625" style="273" customWidth="1"/>
    <col min="4374" max="4374" width="6.28125" style="273" customWidth="1"/>
    <col min="4375" max="4375" width="5.421875" style="273" customWidth="1"/>
    <col min="4376" max="4376" width="6.8515625" style="273" customWidth="1"/>
    <col min="4377" max="4608" width="8.8515625" style="273" customWidth="1"/>
    <col min="4609" max="4609" width="20.57421875" style="273" customWidth="1"/>
    <col min="4610" max="4610" width="9.8515625" style="273" customWidth="1"/>
    <col min="4611" max="4611" width="8.421875" style="273" bestFit="1" customWidth="1"/>
    <col min="4612" max="4612" width="9.57421875" style="273" customWidth="1"/>
    <col min="4613" max="4613" width="11.28125" style="273" customWidth="1"/>
    <col min="4614" max="4614" width="16.28125" style="273" bestFit="1" customWidth="1"/>
    <col min="4615" max="4615" width="9.421875" style="273" customWidth="1"/>
    <col min="4616" max="4616" width="14.8515625" style="273" bestFit="1" customWidth="1"/>
    <col min="4617" max="4617" width="12.8515625" style="273" bestFit="1" customWidth="1"/>
    <col min="4618" max="4618" width="18.00390625" style="273" customWidth="1"/>
    <col min="4619" max="4619" width="0.85546875" style="273" customWidth="1"/>
    <col min="4620" max="4620" width="16.28125" style="273" customWidth="1"/>
    <col min="4621" max="4621" width="15.00390625" style="273" customWidth="1"/>
    <col min="4622" max="4622" width="9.8515625" style="273" customWidth="1"/>
    <col min="4623" max="4623" width="5.8515625" style="273" customWidth="1"/>
    <col min="4624" max="4624" width="4.421875" style="273" customWidth="1"/>
    <col min="4625" max="4625" width="5.8515625" style="273" customWidth="1"/>
    <col min="4626" max="4626" width="5.140625" style="273" customWidth="1"/>
    <col min="4627" max="4627" width="4.140625" style="273" customWidth="1"/>
    <col min="4628" max="4628" width="5.421875" style="273" customWidth="1"/>
    <col min="4629" max="4629" width="4.140625" style="273" customWidth="1"/>
    <col min="4630" max="4630" width="6.28125" style="273" customWidth="1"/>
    <col min="4631" max="4631" width="5.421875" style="273" customWidth="1"/>
    <col min="4632" max="4632" width="6.8515625" style="273" customWidth="1"/>
    <col min="4633" max="4864" width="8.8515625" style="273" customWidth="1"/>
    <col min="4865" max="4865" width="20.57421875" style="273" customWidth="1"/>
    <col min="4866" max="4866" width="9.8515625" style="273" customWidth="1"/>
    <col min="4867" max="4867" width="8.421875" style="273" bestFit="1" customWidth="1"/>
    <col min="4868" max="4868" width="9.57421875" style="273" customWidth="1"/>
    <col min="4869" max="4869" width="11.28125" style="273" customWidth="1"/>
    <col min="4870" max="4870" width="16.28125" style="273" bestFit="1" customWidth="1"/>
    <col min="4871" max="4871" width="9.421875" style="273" customWidth="1"/>
    <col min="4872" max="4872" width="14.8515625" style="273" bestFit="1" customWidth="1"/>
    <col min="4873" max="4873" width="12.8515625" style="273" bestFit="1" customWidth="1"/>
    <col min="4874" max="4874" width="18.00390625" style="273" customWidth="1"/>
    <col min="4875" max="4875" width="0.85546875" style="273" customWidth="1"/>
    <col min="4876" max="4876" width="16.28125" style="273" customWidth="1"/>
    <col min="4877" max="4877" width="15.00390625" style="273" customWidth="1"/>
    <col min="4878" max="4878" width="9.8515625" style="273" customWidth="1"/>
    <col min="4879" max="4879" width="5.8515625" style="273" customWidth="1"/>
    <col min="4880" max="4880" width="4.421875" style="273" customWidth="1"/>
    <col min="4881" max="4881" width="5.8515625" style="273" customWidth="1"/>
    <col min="4882" max="4882" width="5.140625" style="273" customWidth="1"/>
    <col min="4883" max="4883" width="4.140625" style="273" customWidth="1"/>
    <col min="4884" max="4884" width="5.421875" style="273" customWidth="1"/>
    <col min="4885" max="4885" width="4.140625" style="273" customWidth="1"/>
    <col min="4886" max="4886" width="6.28125" style="273" customWidth="1"/>
    <col min="4887" max="4887" width="5.421875" style="273" customWidth="1"/>
    <col min="4888" max="4888" width="6.8515625" style="273" customWidth="1"/>
    <col min="4889" max="5120" width="8.8515625" style="273" customWidth="1"/>
    <col min="5121" max="5121" width="20.57421875" style="273" customWidth="1"/>
    <col min="5122" max="5122" width="9.8515625" style="273" customWidth="1"/>
    <col min="5123" max="5123" width="8.421875" style="273" bestFit="1" customWidth="1"/>
    <col min="5124" max="5124" width="9.57421875" style="273" customWidth="1"/>
    <col min="5125" max="5125" width="11.28125" style="273" customWidth="1"/>
    <col min="5126" max="5126" width="16.28125" style="273" bestFit="1" customWidth="1"/>
    <col min="5127" max="5127" width="9.421875" style="273" customWidth="1"/>
    <col min="5128" max="5128" width="14.8515625" style="273" bestFit="1" customWidth="1"/>
    <col min="5129" max="5129" width="12.8515625" style="273" bestFit="1" customWidth="1"/>
    <col min="5130" max="5130" width="18.00390625" style="273" customWidth="1"/>
    <col min="5131" max="5131" width="0.85546875" style="273" customWidth="1"/>
    <col min="5132" max="5132" width="16.28125" style="273" customWidth="1"/>
    <col min="5133" max="5133" width="15.00390625" style="273" customWidth="1"/>
    <col min="5134" max="5134" width="9.8515625" style="273" customWidth="1"/>
    <col min="5135" max="5135" width="5.8515625" style="273" customWidth="1"/>
    <col min="5136" max="5136" width="4.421875" style="273" customWidth="1"/>
    <col min="5137" max="5137" width="5.8515625" style="273" customWidth="1"/>
    <col min="5138" max="5138" width="5.140625" style="273" customWidth="1"/>
    <col min="5139" max="5139" width="4.140625" style="273" customWidth="1"/>
    <col min="5140" max="5140" width="5.421875" style="273" customWidth="1"/>
    <col min="5141" max="5141" width="4.140625" style="273" customWidth="1"/>
    <col min="5142" max="5142" width="6.28125" style="273" customWidth="1"/>
    <col min="5143" max="5143" width="5.421875" style="273" customWidth="1"/>
    <col min="5144" max="5144" width="6.8515625" style="273" customWidth="1"/>
    <col min="5145" max="5376" width="8.8515625" style="273" customWidth="1"/>
    <col min="5377" max="5377" width="20.57421875" style="273" customWidth="1"/>
    <col min="5378" max="5378" width="9.8515625" style="273" customWidth="1"/>
    <col min="5379" max="5379" width="8.421875" style="273" bestFit="1" customWidth="1"/>
    <col min="5380" max="5380" width="9.57421875" style="273" customWidth="1"/>
    <col min="5381" max="5381" width="11.28125" style="273" customWidth="1"/>
    <col min="5382" max="5382" width="16.28125" style="273" bestFit="1" customWidth="1"/>
    <col min="5383" max="5383" width="9.421875" style="273" customWidth="1"/>
    <col min="5384" max="5384" width="14.8515625" style="273" bestFit="1" customWidth="1"/>
    <col min="5385" max="5385" width="12.8515625" style="273" bestFit="1" customWidth="1"/>
    <col min="5386" max="5386" width="18.00390625" style="273" customWidth="1"/>
    <col min="5387" max="5387" width="0.85546875" style="273" customWidth="1"/>
    <col min="5388" max="5388" width="16.28125" style="273" customWidth="1"/>
    <col min="5389" max="5389" width="15.00390625" style="273" customWidth="1"/>
    <col min="5390" max="5390" width="9.8515625" style="273" customWidth="1"/>
    <col min="5391" max="5391" width="5.8515625" style="273" customWidth="1"/>
    <col min="5392" max="5392" width="4.421875" style="273" customWidth="1"/>
    <col min="5393" max="5393" width="5.8515625" style="273" customWidth="1"/>
    <col min="5394" max="5394" width="5.140625" style="273" customWidth="1"/>
    <col min="5395" max="5395" width="4.140625" style="273" customWidth="1"/>
    <col min="5396" max="5396" width="5.421875" style="273" customWidth="1"/>
    <col min="5397" max="5397" width="4.140625" style="273" customWidth="1"/>
    <col min="5398" max="5398" width="6.28125" style="273" customWidth="1"/>
    <col min="5399" max="5399" width="5.421875" style="273" customWidth="1"/>
    <col min="5400" max="5400" width="6.8515625" style="273" customWidth="1"/>
    <col min="5401" max="5632" width="8.8515625" style="273" customWidth="1"/>
    <col min="5633" max="5633" width="20.57421875" style="273" customWidth="1"/>
    <col min="5634" max="5634" width="9.8515625" style="273" customWidth="1"/>
    <col min="5635" max="5635" width="8.421875" style="273" bestFit="1" customWidth="1"/>
    <col min="5636" max="5636" width="9.57421875" style="273" customWidth="1"/>
    <col min="5637" max="5637" width="11.28125" style="273" customWidth="1"/>
    <col min="5638" max="5638" width="16.28125" style="273" bestFit="1" customWidth="1"/>
    <col min="5639" max="5639" width="9.421875" style="273" customWidth="1"/>
    <col min="5640" max="5640" width="14.8515625" style="273" bestFit="1" customWidth="1"/>
    <col min="5641" max="5641" width="12.8515625" style="273" bestFit="1" customWidth="1"/>
    <col min="5642" max="5642" width="18.00390625" style="273" customWidth="1"/>
    <col min="5643" max="5643" width="0.85546875" style="273" customWidth="1"/>
    <col min="5644" max="5644" width="16.28125" style="273" customWidth="1"/>
    <col min="5645" max="5645" width="15.00390625" style="273" customWidth="1"/>
    <col min="5646" max="5646" width="9.8515625" style="273" customWidth="1"/>
    <col min="5647" max="5647" width="5.8515625" style="273" customWidth="1"/>
    <col min="5648" max="5648" width="4.421875" style="273" customWidth="1"/>
    <col min="5649" max="5649" width="5.8515625" style="273" customWidth="1"/>
    <col min="5650" max="5650" width="5.140625" style="273" customWidth="1"/>
    <col min="5651" max="5651" width="4.140625" style="273" customWidth="1"/>
    <col min="5652" max="5652" width="5.421875" style="273" customWidth="1"/>
    <col min="5653" max="5653" width="4.140625" style="273" customWidth="1"/>
    <col min="5654" max="5654" width="6.28125" style="273" customWidth="1"/>
    <col min="5655" max="5655" width="5.421875" style="273" customWidth="1"/>
    <col min="5656" max="5656" width="6.8515625" style="273" customWidth="1"/>
    <col min="5657" max="5888" width="8.8515625" style="273" customWidth="1"/>
    <col min="5889" max="5889" width="20.57421875" style="273" customWidth="1"/>
    <col min="5890" max="5890" width="9.8515625" style="273" customWidth="1"/>
    <col min="5891" max="5891" width="8.421875" style="273" bestFit="1" customWidth="1"/>
    <col min="5892" max="5892" width="9.57421875" style="273" customWidth="1"/>
    <col min="5893" max="5893" width="11.28125" style="273" customWidth="1"/>
    <col min="5894" max="5894" width="16.28125" style="273" bestFit="1" customWidth="1"/>
    <col min="5895" max="5895" width="9.421875" style="273" customWidth="1"/>
    <col min="5896" max="5896" width="14.8515625" style="273" bestFit="1" customWidth="1"/>
    <col min="5897" max="5897" width="12.8515625" style="273" bestFit="1" customWidth="1"/>
    <col min="5898" max="5898" width="18.00390625" style="273" customWidth="1"/>
    <col min="5899" max="5899" width="0.85546875" style="273" customWidth="1"/>
    <col min="5900" max="5900" width="16.28125" style="273" customWidth="1"/>
    <col min="5901" max="5901" width="15.00390625" style="273" customWidth="1"/>
    <col min="5902" max="5902" width="9.8515625" style="273" customWidth="1"/>
    <col min="5903" max="5903" width="5.8515625" style="273" customWidth="1"/>
    <col min="5904" max="5904" width="4.421875" style="273" customWidth="1"/>
    <col min="5905" max="5905" width="5.8515625" style="273" customWidth="1"/>
    <col min="5906" max="5906" width="5.140625" style="273" customWidth="1"/>
    <col min="5907" max="5907" width="4.140625" style="273" customWidth="1"/>
    <col min="5908" max="5908" width="5.421875" style="273" customWidth="1"/>
    <col min="5909" max="5909" width="4.140625" style="273" customWidth="1"/>
    <col min="5910" max="5910" width="6.28125" style="273" customWidth="1"/>
    <col min="5911" max="5911" width="5.421875" style="273" customWidth="1"/>
    <col min="5912" max="5912" width="6.8515625" style="273" customWidth="1"/>
    <col min="5913" max="6144" width="8.8515625" style="273" customWidth="1"/>
    <col min="6145" max="6145" width="20.57421875" style="273" customWidth="1"/>
    <col min="6146" max="6146" width="9.8515625" style="273" customWidth="1"/>
    <col min="6147" max="6147" width="8.421875" style="273" bestFit="1" customWidth="1"/>
    <col min="6148" max="6148" width="9.57421875" style="273" customWidth="1"/>
    <col min="6149" max="6149" width="11.28125" style="273" customWidth="1"/>
    <col min="6150" max="6150" width="16.28125" style="273" bestFit="1" customWidth="1"/>
    <col min="6151" max="6151" width="9.421875" style="273" customWidth="1"/>
    <col min="6152" max="6152" width="14.8515625" style="273" bestFit="1" customWidth="1"/>
    <col min="6153" max="6153" width="12.8515625" style="273" bestFit="1" customWidth="1"/>
    <col min="6154" max="6154" width="18.00390625" style="273" customWidth="1"/>
    <col min="6155" max="6155" width="0.85546875" style="273" customWidth="1"/>
    <col min="6156" max="6156" width="16.28125" style="273" customWidth="1"/>
    <col min="6157" max="6157" width="15.00390625" style="273" customWidth="1"/>
    <col min="6158" max="6158" width="9.8515625" style="273" customWidth="1"/>
    <col min="6159" max="6159" width="5.8515625" style="273" customWidth="1"/>
    <col min="6160" max="6160" width="4.421875" style="273" customWidth="1"/>
    <col min="6161" max="6161" width="5.8515625" style="273" customWidth="1"/>
    <col min="6162" max="6162" width="5.140625" style="273" customWidth="1"/>
    <col min="6163" max="6163" width="4.140625" style="273" customWidth="1"/>
    <col min="6164" max="6164" width="5.421875" style="273" customWidth="1"/>
    <col min="6165" max="6165" width="4.140625" style="273" customWidth="1"/>
    <col min="6166" max="6166" width="6.28125" style="273" customWidth="1"/>
    <col min="6167" max="6167" width="5.421875" style="273" customWidth="1"/>
    <col min="6168" max="6168" width="6.8515625" style="273" customWidth="1"/>
    <col min="6169" max="6400" width="8.8515625" style="273" customWidth="1"/>
    <col min="6401" max="6401" width="20.57421875" style="273" customWidth="1"/>
    <col min="6402" max="6402" width="9.8515625" style="273" customWidth="1"/>
    <col min="6403" max="6403" width="8.421875" style="273" bestFit="1" customWidth="1"/>
    <col min="6404" max="6404" width="9.57421875" style="273" customWidth="1"/>
    <col min="6405" max="6405" width="11.28125" style="273" customWidth="1"/>
    <col min="6406" max="6406" width="16.28125" style="273" bestFit="1" customWidth="1"/>
    <col min="6407" max="6407" width="9.421875" style="273" customWidth="1"/>
    <col min="6408" max="6408" width="14.8515625" style="273" bestFit="1" customWidth="1"/>
    <col min="6409" max="6409" width="12.8515625" style="273" bestFit="1" customWidth="1"/>
    <col min="6410" max="6410" width="18.00390625" style="273" customWidth="1"/>
    <col min="6411" max="6411" width="0.85546875" style="273" customWidth="1"/>
    <col min="6412" max="6412" width="16.28125" style="273" customWidth="1"/>
    <col min="6413" max="6413" width="15.00390625" style="273" customWidth="1"/>
    <col min="6414" max="6414" width="9.8515625" style="273" customWidth="1"/>
    <col min="6415" max="6415" width="5.8515625" style="273" customWidth="1"/>
    <col min="6416" max="6416" width="4.421875" style="273" customWidth="1"/>
    <col min="6417" max="6417" width="5.8515625" style="273" customWidth="1"/>
    <col min="6418" max="6418" width="5.140625" style="273" customWidth="1"/>
    <col min="6419" max="6419" width="4.140625" style="273" customWidth="1"/>
    <col min="6420" max="6420" width="5.421875" style="273" customWidth="1"/>
    <col min="6421" max="6421" width="4.140625" style="273" customWidth="1"/>
    <col min="6422" max="6422" width="6.28125" style="273" customWidth="1"/>
    <col min="6423" max="6423" width="5.421875" style="273" customWidth="1"/>
    <col min="6424" max="6424" width="6.8515625" style="273" customWidth="1"/>
    <col min="6425" max="6656" width="8.8515625" style="273" customWidth="1"/>
    <col min="6657" max="6657" width="20.57421875" style="273" customWidth="1"/>
    <col min="6658" max="6658" width="9.8515625" style="273" customWidth="1"/>
    <col min="6659" max="6659" width="8.421875" style="273" bestFit="1" customWidth="1"/>
    <col min="6660" max="6660" width="9.57421875" style="273" customWidth="1"/>
    <col min="6661" max="6661" width="11.28125" style="273" customWidth="1"/>
    <col min="6662" max="6662" width="16.28125" style="273" bestFit="1" customWidth="1"/>
    <col min="6663" max="6663" width="9.421875" style="273" customWidth="1"/>
    <col min="6664" max="6664" width="14.8515625" style="273" bestFit="1" customWidth="1"/>
    <col min="6665" max="6665" width="12.8515625" style="273" bestFit="1" customWidth="1"/>
    <col min="6666" max="6666" width="18.00390625" style="273" customWidth="1"/>
    <col min="6667" max="6667" width="0.85546875" style="273" customWidth="1"/>
    <col min="6668" max="6668" width="16.28125" style="273" customWidth="1"/>
    <col min="6669" max="6669" width="15.00390625" style="273" customWidth="1"/>
    <col min="6670" max="6670" width="9.8515625" style="273" customWidth="1"/>
    <col min="6671" max="6671" width="5.8515625" style="273" customWidth="1"/>
    <col min="6672" max="6672" width="4.421875" style="273" customWidth="1"/>
    <col min="6673" max="6673" width="5.8515625" style="273" customWidth="1"/>
    <col min="6674" max="6674" width="5.140625" style="273" customWidth="1"/>
    <col min="6675" max="6675" width="4.140625" style="273" customWidth="1"/>
    <col min="6676" max="6676" width="5.421875" style="273" customWidth="1"/>
    <col min="6677" max="6677" width="4.140625" style="273" customWidth="1"/>
    <col min="6678" max="6678" width="6.28125" style="273" customWidth="1"/>
    <col min="6679" max="6679" width="5.421875" style="273" customWidth="1"/>
    <col min="6680" max="6680" width="6.8515625" style="273" customWidth="1"/>
    <col min="6681" max="6912" width="8.8515625" style="273" customWidth="1"/>
    <col min="6913" max="6913" width="20.57421875" style="273" customWidth="1"/>
    <col min="6914" max="6914" width="9.8515625" style="273" customWidth="1"/>
    <col min="6915" max="6915" width="8.421875" style="273" bestFit="1" customWidth="1"/>
    <col min="6916" max="6916" width="9.57421875" style="273" customWidth="1"/>
    <col min="6917" max="6917" width="11.28125" style="273" customWidth="1"/>
    <col min="6918" max="6918" width="16.28125" style="273" bestFit="1" customWidth="1"/>
    <col min="6919" max="6919" width="9.421875" style="273" customWidth="1"/>
    <col min="6920" max="6920" width="14.8515625" style="273" bestFit="1" customWidth="1"/>
    <col min="6921" max="6921" width="12.8515625" style="273" bestFit="1" customWidth="1"/>
    <col min="6922" max="6922" width="18.00390625" style="273" customWidth="1"/>
    <col min="6923" max="6923" width="0.85546875" style="273" customWidth="1"/>
    <col min="6924" max="6924" width="16.28125" style="273" customWidth="1"/>
    <col min="6925" max="6925" width="15.00390625" style="273" customWidth="1"/>
    <col min="6926" max="6926" width="9.8515625" style="273" customWidth="1"/>
    <col min="6927" max="6927" width="5.8515625" style="273" customWidth="1"/>
    <col min="6928" max="6928" width="4.421875" style="273" customWidth="1"/>
    <col min="6929" max="6929" width="5.8515625" style="273" customWidth="1"/>
    <col min="6930" max="6930" width="5.140625" style="273" customWidth="1"/>
    <col min="6931" max="6931" width="4.140625" style="273" customWidth="1"/>
    <col min="6932" max="6932" width="5.421875" style="273" customWidth="1"/>
    <col min="6933" max="6933" width="4.140625" style="273" customWidth="1"/>
    <col min="6934" max="6934" width="6.28125" style="273" customWidth="1"/>
    <col min="6935" max="6935" width="5.421875" style="273" customWidth="1"/>
    <col min="6936" max="6936" width="6.8515625" style="273" customWidth="1"/>
    <col min="6937" max="7168" width="8.8515625" style="273" customWidth="1"/>
    <col min="7169" max="7169" width="20.57421875" style="273" customWidth="1"/>
    <col min="7170" max="7170" width="9.8515625" style="273" customWidth="1"/>
    <col min="7171" max="7171" width="8.421875" style="273" bestFit="1" customWidth="1"/>
    <col min="7172" max="7172" width="9.57421875" style="273" customWidth="1"/>
    <col min="7173" max="7173" width="11.28125" style="273" customWidth="1"/>
    <col min="7174" max="7174" width="16.28125" style="273" bestFit="1" customWidth="1"/>
    <col min="7175" max="7175" width="9.421875" style="273" customWidth="1"/>
    <col min="7176" max="7176" width="14.8515625" style="273" bestFit="1" customWidth="1"/>
    <col min="7177" max="7177" width="12.8515625" style="273" bestFit="1" customWidth="1"/>
    <col min="7178" max="7178" width="18.00390625" style="273" customWidth="1"/>
    <col min="7179" max="7179" width="0.85546875" style="273" customWidth="1"/>
    <col min="7180" max="7180" width="16.28125" style="273" customWidth="1"/>
    <col min="7181" max="7181" width="15.00390625" style="273" customWidth="1"/>
    <col min="7182" max="7182" width="9.8515625" style="273" customWidth="1"/>
    <col min="7183" max="7183" width="5.8515625" style="273" customWidth="1"/>
    <col min="7184" max="7184" width="4.421875" style="273" customWidth="1"/>
    <col min="7185" max="7185" width="5.8515625" style="273" customWidth="1"/>
    <col min="7186" max="7186" width="5.140625" style="273" customWidth="1"/>
    <col min="7187" max="7187" width="4.140625" style="273" customWidth="1"/>
    <col min="7188" max="7188" width="5.421875" style="273" customWidth="1"/>
    <col min="7189" max="7189" width="4.140625" style="273" customWidth="1"/>
    <col min="7190" max="7190" width="6.28125" style="273" customWidth="1"/>
    <col min="7191" max="7191" width="5.421875" style="273" customWidth="1"/>
    <col min="7192" max="7192" width="6.8515625" style="273" customWidth="1"/>
    <col min="7193" max="7424" width="8.8515625" style="273" customWidth="1"/>
    <col min="7425" max="7425" width="20.57421875" style="273" customWidth="1"/>
    <col min="7426" max="7426" width="9.8515625" style="273" customWidth="1"/>
    <col min="7427" max="7427" width="8.421875" style="273" bestFit="1" customWidth="1"/>
    <col min="7428" max="7428" width="9.57421875" style="273" customWidth="1"/>
    <col min="7429" max="7429" width="11.28125" style="273" customWidth="1"/>
    <col min="7430" max="7430" width="16.28125" style="273" bestFit="1" customWidth="1"/>
    <col min="7431" max="7431" width="9.421875" style="273" customWidth="1"/>
    <col min="7432" max="7432" width="14.8515625" style="273" bestFit="1" customWidth="1"/>
    <col min="7433" max="7433" width="12.8515625" style="273" bestFit="1" customWidth="1"/>
    <col min="7434" max="7434" width="18.00390625" style="273" customWidth="1"/>
    <col min="7435" max="7435" width="0.85546875" style="273" customWidth="1"/>
    <col min="7436" max="7436" width="16.28125" style="273" customWidth="1"/>
    <col min="7437" max="7437" width="15.00390625" style="273" customWidth="1"/>
    <col min="7438" max="7438" width="9.8515625" style="273" customWidth="1"/>
    <col min="7439" max="7439" width="5.8515625" style="273" customWidth="1"/>
    <col min="7440" max="7440" width="4.421875" style="273" customWidth="1"/>
    <col min="7441" max="7441" width="5.8515625" style="273" customWidth="1"/>
    <col min="7442" max="7442" width="5.140625" style="273" customWidth="1"/>
    <col min="7443" max="7443" width="4.140625" style="273" customWidth="1"/>
    <col min="7444" max="7444" width="5.421875" style="273" customWidth="1"/>
    <col min="7445" max="7445" width="4.140625" style="273" customWidth="1"/>
    <col min="7446" max="7446" width="6.28125" style="273" customWidth="1"/>
    <col min="7447" max="7447" width="5.421875" style="273" customWidth="1"/>
    <col min="7448" max="7448" width="6.8515625" style="273" customWidth="1"/>
    <col min="7449" max="7680" width="8.8515625" style="273" customWidth="1"/>
    <col min="7681" max="7681" width="20.57421875" style="273" customWidth="1"/>
    <col min="7682" max="7682" width="9.8515625" style="273" customWidth="1"/>
    <col min="7683" max="7683" width="8.421875" style="273" bestFit="1" customWidth="1"/>
    <col min="7684" max="7684" width="9.57421875" style="273" customWidth="1"/>
    <col min="7685" max="7685" width="11.28125" style="273" customWidth="1"/>
    <col min="7686" max="7686" width="16.28125" style="273" bestFit="1" customWidth="1"/>
    <col min="7687" max="7687" width="9.421875" style="273" customWidth="1"/>
    <col min="7688" max="7688" width="14.8515625" style="273" bestFit="1" customWidth="1"/>
    <col min="7689" max="7689" width="12.8515625" style="273" bestFit="1" customWidth="1"/>
    <col min="7690" max="7690" width="18.00390625" style="273" customWidth="1"/>
    <col min="7691" max="7691" width="0.85546875" style="273" customWidth="1"/>
    <col min="7692" max="7692" width="16.28125" style="273" customWidth="1"/>
    <col min="7693" max="7693" width="15.00390625" style="273" customWidth="1"/>
    <col min="7694" max="7694" width="9.8515625" style="273" customWidth="1"/>
    <col min="7695" max="7695" width="5.8515625" style="273" customWidth="1"/>
    <col min="7696" max="7696" width="4.421875" style="273" customWidth="1"/>
    <col min="7697" max="7697" width="5.8515625" style="273" customWidth="1"/>
    <col min="7698" max="7698" width="5.140625" style="273" customWidth="1"/>
    <col min="7699" max="7699" width="4.140625" style="273" customWidth="1"/>
    <col min="7700" max="7700" width="5.421875" style="273" customWidth="1"/>
    <col min="7701" max="7701" width="4.140625" style="273" customWidth="1"/>
    <col min="7702" max="7702" width="6.28125" style="273" customWidth="1"/>
    <col min="7703" max="7703" width="5.421875" style="273" customWidth="1"/>
    <col min="7704" max="7704" width="6.8515625" style="273" customWidth="1"/>
    <col min="7705" max="7936" width="8.8515625" style="273" customWidth="1"/>
    <col min="7937" max="7937" width="20.57421875" style="273" customWidth="1"/>
    <col min="7938" max="7938" width="9.8515625" style="273" customWidth="1"/>
    <col min="7939" max="7939" width="8.421875" style="273" bestFit="1" customWidth="1"/>
    <col min="7940" max="7940" width="9.57421875" style="273" customWidth="1"/>
    <col min="7941" max="7941" width="11.28125" style="273" customWidth="1"/>
    <col min="7942" max="7942" width="16.28125" style="273" bestFit="1" customWidth="1"/>
    <col min="7943" max="7943" width="9.421875" style="273" customWidth="1"/>
    <col min="7944" max="7944" width="14.8515625" style="273" bestFit="1" customWidth="1"/>
    <col min="7945" max="7945" width="12.8515625" style="273" bestFit="1" customWidth="1"/>
    <col min="7946" max="7946" width="18.00390625" style="273" customWidth="1"/>
    <col min="7947" max="7947" width="0.85546875" style="273" customWidth="1"/>
    <col min="7948" max="7948" width="16.28125" style="273" customWidth="1"/>
    <col min="7949" max="7949" width="15.00390625" style="273" customWidth="1"/>
    <col min="7950" max="7950" width="9.8515625" style="273" customWidth="1"/>
    <col min="7951" max="7951" width="5.8515625" style="273" customWidth="1"/>
    <col min="7952" max="7952" width="4.421875" style="273" customWidth="1"/>
    <col min="7953" max="7953" width="5.8515625" style="273" customWidth="1"/>
    <col min="7954" max="7954" width="5.140625" style="273" customWidth="1"/>
    <col min="7955" max="7955" width="4.140625" style="273" customWidth="1"/>
    <col min="7956" max="7956" width="5.421875" style="273" customWidth="1"/>
    <col min="7957" max="7957" width="4.140625" style="273" customWidth="1"/>
    <col min="7958" max="7958" width="6.28125" style="273" customWidth="1"/>
    <col min="7959" max="7959" width="5.421875" style="273" customWidth="1"/>
    <col min="7960" max="7960" width="6.8515625" style="273" customWidth="1"/>
    <col min="7961" max="8192" width="8.8515625" style="273" customWidth="1"/>
    <col min="8193" max="8193" width="20.57421875" style="273" customWidth="1"/>
    <col min="8194" max="8194" width="9.8515625" style="273" customWidth="1"/>
    <col min="8195" max="8195" width="8.421875" style="273" bestFit="1" customWidth="1"/>
    <col min="8196" max="8196" width="9.57421875" style="273" customWidth="1"/>
    <col min="8197" max="8197" width="11.28125" style="273" customWidth="1"/>
    <col min="8198" max="8198" width="16.28125" style="273" bestFit="1" customWidth="1"/>
    <col min="8199" max="8199" width="9.421875" style="273" customWidth="1"/>
    <col min="8200" max="8200" width="14.8515625" style="273" bestFit="1" customWidth="1"/>
    <col min="8201" max="8201" width="12.8515625" style="273" bestFit="1" customWidth="1"/>
    <col min="8202" max="8202" width="18.00390625" style="273" customWidth="1"/>
    <col min="8203" max="8203" width="0.85546875" style="273" customWidth="1"/>
    <col min="8204" max="8204" width="16.28125" style="273" customWidth="1"/>
    <col min="8205" max="8205" width="15.00390625" style="273" customWidth="1"/>
    <col min="8206" max="8206" width="9.8515625" style="273" customWidth="1"/>
    <col min="8207" max="8207" width="5.8515625" style="273" customWidth="1"/>
    <col min="8208" max="8208" width="4.421875" style="273" customWidth="1"/>
    <col min="8209" max="8209" width="5.8515625" style="273" customWidth="1"/>
    <col min="8210" max="8210" width="5.140625" style="273" customWidth="1"/>
    <col min="8211" max="8211" width="4.140625" style="273" customWidth="1"/>
    <col min="8212" max="8212" width="5.421875" style="273" customWidth="1"/>
    <col min="8213" max="8213" width="4.140625" style="273" customWidth="1"/>
    <col min="8214" max="8214" width="6.28125" style="273" customWidth="1"/>
    <col min="8215" max="8215" width="5.421875" style="273" customWidth="1"/>
    <col min="8216" max="8216" width="6.8515625" style="273" customWidth="1"/>
    <col min="8217" max="8448" width="8.8515625" style="273" customWidth="1"/>
    <col min="8449" max="8449" width="20.57421875" style="273" customWidth="1"/>
    <col min="8450" max="8450" width="9.8515625" style="273" customWidth="1"/>
    <col min="8451" max="8451" width="8.421875" style="273" bestFit="1" customWidth="1"/>
    <col min="8452" max="8452" width="9.57421875" style="273" customWidth="1"/>
    <col min="8453" max="8453" width="11.28125" style="273" customWidth="1"/>
    <col min="8454" max="8454" width="16.28125" style="273" bestFit="1" customWidth="1"/>
    <col min="8455" max="8455" width="9.421875" style="273" customWidth="1"/>
    <col min="8456" max="8456" width="14.8515625" style="273" bestFit="1" customWidth="1"/>
    <col min="8457" max="8457" width="12.8515625" style="273" bestFit="1" customWidth="1"/>
    <col min="8458" max="8458" width="18.00390625" style="273" customWidth="1"/>
    <col min="8459" max="8459" width="0.85546875" style="273" customWidth="1"/>
    <col min="8460" max="8460" width="16.28125" style="273" customWidth="1"/>
    <col min="8461" max="8461" width="15.00390625" style="273" customWidth="1"/>
    <col min="8462" max="8462" width="9.8515625" style="273" customWidth="1"/>
    <col min="8463" max="8463" width="5.8515625" style="273" customWidth="1"/>
    <col min="8464" max="8464" width="4.421875" style="273" customWidth="1"/>
    <col min="8465" max="8465" width="5.8515625" style="273" customWidth="1"/>
    <col min="8466" max="8466" width="5.140625" style="273" customWidth="1"/>
    <col min="8467" max="8467" width="4.140625" style="273" customWidth="1"/>
    <col min="8468" max="8468" width="5.421875" style="273" customWidth="1"/>
    <col min="8469" max="8469" width="4.140625" style="273" customWidth="1"/>
    <col min="8470" max="8470" width="6.28125" style="273" customWidth="1"/>
    <col min="8471" max="8471" width="5.421875" style="273" customWidth="1"/>
    <col min="8472" max="8472" width="6.8515625" style="273" customWidth="1"/>
    <col min="8473" max="8704" width="8.8515625" style="273" customWidth="1"/>
    <col min="8705" max="8705" width="20.57421875" style="273" customWidth="1"/>
    <col min="8706" max="8706" width="9.8515625" style="273" customWidth="1"/>
    <col min="8707" max="8707" width="8.421875" style="273" bestFit="1" customWidth="1"/>
    <col min="8708" max="8708" width="9.57421875" style="273" customWidth="1"/>
    <col min="8709" max="8709" width="11.28125" style="273" customWidth="1"/>
    <col min="8710" max="8710" width="16.28125" style="273" bestFit="1" customWidth="1"/>
    <col min="8711" max="8711" width="9.421875" style="273" customWidth="1"/>
    <col min="8712" max="8712" width="14.8515625" style="273" bestFit="1" customWidth="1"/>
    <col min="8713" max="8713" width="12.8515625" style="273" bestFit="1" customWidth="1"/>
    <col min="8714" max="8714" width="18.00390625" style="273" customWidth="1"/>
    <col min="8715" max="8715" width="0.85546875" style="273" customWidth="1"/>
    <col min="8716" max="8716" width="16.28125" style="273" customWidth="1"/>
    <col min="8717" max="8717" width="15.00390625" style="273" customWidth="1"/>
    <col min="8718" max="8718" width="9.8515625" style="273" customWidth="1"/>
    <col min="8719" max="8719" width="5.8515625" style="273" customWidth="1"/>
    <col min="8720" max="8720" width="4.421875" style="273" customWidth="1"/>
    <col min="8721" max="8721" width="5.8515625" style="273" customWidth="1"/>
    <col min="8722" max="8722" width="5.140625" style="273" customWidth="1"/>
    <col min="8723" max="8723" width="4.140625" style="273" customWidth="1"/>
    <col min="8724" max="8724" width="5.421875" style="273" customWidth="1"/>
    <col min="8725" max="8725" width="4.140625" style="273" customWidth="1"/>
    <col min="8726" max="8726" width="6.28125" style="273" customWidth="1"/>
    <col min="8727" max="8727" width="5.421875" style="273" customWidth="1"/>
    <col min="8728" max="8728" width="6.8515625" style="273" customWidth="1"/>
    <col min="8729" max="8960" width="8.8515625" style="273" customWidth="1"/>
    <col min="8961" max="8961" width="20.57421875" style="273" customWidth="1"/>
    <col min="8962" max="8962" width="9.8515625" style="273" customWidth="1"/>
    <col min="8963" max="8963" width="8.421875" style="273" bestFit="1" customWidth="1"/>
    <col min="8964" max="8964" width="9.57421875" style="273" customWidth="1"/>
    <col min="8965" max="8965" width="11.28125" style="273" customWidth="1"/>
    <col min="8966" max="8966" width="16.28125" style="273" bestFit="1" customWidth="1"/>
    <col min="8967" max="8967" width="9.421875" style="273" customWidth="1"/>
    <col min="8968" max="8968" width="14.8515625" style="273" bestFit="1" customWidth="1"/>
    <col min="8969" max="8969" width="12.8515625" style="273" bestFit="1" customWidth="1"/>
    <col min="8970" max="8970" width="18.00390625" style="273" customWidth="1"/>
    <col min="8971" max="8971" width="0.85546875" style="273" customWidth="1"/>
    <col min="8972" max="8972" width="16.28125" style="273" customWidth="1"/>
    <col min="8973" max="8973" width="15.00390625" style="273" customWidth="1"/>
    <col min="8974" max="8974" width="9.8515625" style="273" customWidth="1"/>
    <col min="8975" max="8975" width="5.8515625" style="273" customWidth="1"/>
    <col min="8976" max="8976" width="4.421875" style="273" customWidth="1"/>
    <col min="8977" max="8977" width="5.8515625" style="273" customWidth="1"/>
    <col min="8978" max="8978" width="5.140625" style="273" customWidth="1"/>
    <col min="8979" max="8979" width="4.140625" style="273" customWidth="1"/>
    <col min="8980" max="8980" width="5.421875" style="273" customWidth="1"/>
    <col min="8981" max="8981" width="4.140625" style="273" customWidth="1"/>
    <col min="8982" max="8982" width="6.28125" style="273" customWidth="1"/>
    <col min="8983" max="8983" width="5.421875" style="273" customWidth="1"/>
    <col min="8984" max="8984" width="6.8515625" style="273" customWidth="1"/>
    <col min="8985" max="9216" width="8.8515625" style="273" customWidth="1"/>
    <col min="9217" max="9217" width="20.57421875" style="273" customWidth="1"/>
    <col min="9218" max="9218" width="9.8515625" style="273" customWidth="1"/>
    <col min="9219" max="9219" width="8.421875" style="273" bestFit="1" customWidth="1"/>
    <col min="9220" max="9220" width="9.57421875" style="273" customWidth="1"/>
    <col min="9221" max="9221" width="11.28125" style="273" customWidth="1"/>
    <col min="9222" max="9222" width="16.28125" style="273" bestFit="1" customWidth="1"/>
    <col min="9223" max="9223" width="9.421875" style="273" customWidth="1"/>
    <col min="9224" max="9224" width="14.8515625" style="273" bestFit="1" customWidth="1"/>
    <col min="9225" max="9225" width="12.8515625" style="273" bestFit="1" customWidth="1"/>
    <col min="9226" max="9226" width="18.00390625" style="273" customWidth="1"/>
    <col min="9227" max="9227" width="0.85546875" style="273" customWidth="1"/>
    <col min="9228" max="9228" width="16.28125" style="273" customWidth="1"/>
    <col min="9229" max="9229" width="15.00390625" style="273" customWidth="1"/>
    <col min="9230" max="9230" width="9.8515625" style="273" customWidth="1"/>
    <col min="9231" max="9231" width="5.8515625" style="273" customWidth="1"/>
    <col min="9232" max="9232" width="4.421875" style="273" customWidth="1"/>
    <col min="9233" max="9233" width="5.8515625" style="273" customWidth="1"/>
    <col min="9234" max="9234" width="5.140625" style="273" customWidth="1"/>
    <col min="9235" max="9235" width="4.140625" style="273" customWidth="1"/>
    <col min="9236" max="9236" width="5.421875" style="273" customWidth="1"/>
    <col min="9237" max="9237" width="4.140625" style="273" customWidth="1"/>
    <col min="9238" max="9238" width="6.28125" style="273" customWidth="1"/>
    <col min="9239" max="9239" width="5.421875" style="273" customWidth="1"/>
    <col min="9240" max="9240" width="6.8515625" style="273" customWidth="1"/>
    <col min="9241" max="9472" width="8.8515625" style="273" customWidth="1"/>
    <col min="9473" max="9473" width="20.57421875" style="273" customWidth="1"/>
    <col min="9474" max="9474" width="9.8515625" style="273" customWidth="1"/>
    <col min="9475" max="9475" width="8.421875" style="273" bestFit="1" customWidth="1"/>
    <col min="9476" max="9476" width="9.57421875" style="273" customWidth="1"/>
    <col min="9477" max="9477" width="11.28125" style="273" customWidth="1"/>
    <col min="9478" max="9478" width="16.28125" style="273" bestFit="1" customWidth="1"/>
    <col min="9479" max="9479" width="9.421875" style="273" customWidth="1"/>
    <col min="9480" max="9480" width="14.8515625" style="273" bestFit="1" customWidth="1"/>
    <col min="9481" max="9481" width="12.8515625" style="273" bestFit="1" customWidth="1"/>
    <col min="9482" max="9482" width="18.00390625" style="273" customWidth="1"/>
    <col min="9483" max="9483" width="0.85546875" style="273" customWidth="1"/>
    <col min="9484" max="9484" width="16.28125" style="273" customWidth="1"/>
    <col min="9485" max="9485" width="15.00390625" style="273" customWidth="1"/>
    <col min="9486" max="9486" width="9.8515625" style="273" customWidth="1"/>
    <col min="9487" max="9487" width="5.8515625" style="273" customWidth="1"/>
    <col min="9488" max="9488" width="4.421875" style="273" customWidth="1"/>
    <col min="9489" max="9489" width="5.8515625" style="273" customWidth="1"/>
    <col min="9490" max="9490" width="5.140625" style="273" customWidth="1"/>
    <col min="9491" max="9491" width="4.140625" style="273" customWidth="1"/>
    <col min="9492" max="9492" width="5.421875" style="273" customWidth="1"/>
    <col min="9493" max="9493" width="4.140625" style="273" customWidth="1"/>
    <col min="9494" max="9494" width="6.28125" style="273" customWidth="1"/>
    <col min="9495" max="9495" width="5.421875" style="273" customWidth="1"/>
    <col min="9496" max="9496" width="6.8515625" style="273" customWidth="1"/>
    <col min="9497" max="9728" width="8.8515625" style="273" customWidth="1"/>
    <col min="9729" max="9729" width="20.57421875" style="273" customWidth="1"/>
    <col min="9730" max="9730" width="9.8515625" style="273" customWidth="1"/>
    <col min="9731" max="9731" width="8.421875" style="273" bestFit="1" customWidth="1"/>
    <col min="9732" max="9732" width="9.57421875" style="273" customWidth="1"/>
    <col min="9733" max="9733" width="11.28125" style="273" customWidth="1"/>
    <col min="9734" max="9734" width="16.28125" style="273" bestFit="1" customWidth="1"/>
    <col min="9735" max="9735" width="9.421875" style="273" customWidth="1"/>
    <col min="9736" max="9736" width="14.8515625" style="273" bestFit="1" customWidth="1"/>
    <col min="9737" max="9737" width="12.8515625" style="273" bestFit="1" customWidth="1"/>
    <col min="9738" max="9738" width="18.00390625" style="273" customWidth="1"/>
    <col min="9739" max="9739" width="0.85546875" style="273" customWidth="1"/>
    <col min="9740" max="9740" width="16.28125" style="273" customWidth="1"/>
    <col min="9741" max="9741" width="15.00390625" style="273" customWidth="1"/>
    <col min="9742" max="9742" width="9.8515625" style="273" customWidth="1"/>
    <col min="9743" max="9743" width="5.8515625" style="273" customWidth="1"/>
    <col min="9744" max="9744" width="4.421875" style="273" customWidth="1"/>
    <col min="9745" max="9745" width="5.8515625" style="273" customWidth="1"/>
    <col min="9746" max="9746" width="5.140625" style="273" customWidth="1"/>
    <col min="9747" max="9747" width="4.140625" style="273" customWidth="1"/>
    <col min="9748" max="9748" width="5.421875" style="273" customWidth="1"/>
    <col min="9749" max="9749" width="4.140625" style="273" customWidth="1"/>
    <col min="9750" max="9750" width="6.28125" style="273" customWidth="1"/>
    <col min="9751" max="9751" width="5.421875" style="273" customWidth="1"/>
    <col min="9752" max="9752" width="6.8515625" style="273" customWidth="1"/>
    <col min="9753" max="9984" width="8.8515625" style="273" customWidth="1"/>
    <col min="9985" max="9985" width="20.57421875" style="273" customWidth="1"/>
    <col min="9986" max="9986" width="9.8515625" style="273" customWidth="1"/>
    <col min="9987" max="9987" width="8.421875" style="273" bestFit="1" customWidth="1"/>
    <col min="9988" max="9988" width="9.57421875" style="273" customWidth="1"/>
    <col min="9989" max="9989" width="11.28125" style="273" customWidth="1"/>
    <col min="9990" max="9990" width="16.28125" style="273" bestFit="1" customWidth="1"/>
    <col min="9991" max="9991" width="9.421875" style="273" customWidth="1"/>
    <col min="9992" max="9992" width="14.8515625" style="273" bestFit="1" customWidth="1"/>
    <col min="9993" max="9993" width="12.8515625" style="273" bestFit="1" customWidth="1"/>
    <col min="9994" max="9994" width="18.00390625" style="273" customWidth="1"/>
    <col min="9995" max="9995" width="0.85546875" style="273" customWidth="1"/>
    <col min="9996" max="9996" width="16.28125" style="273" customWidth="1"/>
    <col min="9997" max="9997" width="15.00390625" style="273" customWidth="1"/>
    <col min="9998" max="9998" width="9.8515625" style="273" customWidth="1"/>
    <col min="9999" max="9999" width="5.8515625" style="273" customWidth="1"/>
    <col min="10000" max="10000" width="4.421875" style="273" customWidth="1"/>
    <col min="10001" max="10001" width="5.8515625" style="273" customWidth="1"/>
    <col min="10002" max="10002" width="5.140625" style="273" customWidth="1"/>
    <col min="10003" max="10003" width="4.140625" style="273" customWidth="1"/>
    <col min="10004" max="10004" width="5.421875" style="273" customWidth="1"/>
    <col min="10005" max="10005" width="4.140625" style="273" customWidth="1"/>
    <col min="10006" max="10006" width="6.28125" style="273" customWidth="1"/>
    <col min="10007" max="10007" width="5.421875" style="273" customWidth="1"/>
    <col min="10008" max="10008" width="6.8515625" style="273" customWidth="1"/>
    <col min="10009" max="10240" width="8.8515625" style="273" customWidth="1"/>
    <col min="10241" max="10241" width="20.57421875" style="273" customWidth="1"/>
    <col min="10242" max="10242" width="9.8515625" style="273" customWidth="1"/>
    <col min="10243" max="10243" width="8.421875" style="273" bestFit="1" customWidth="1"/>
    <col min="10244" max="10244" width="9.57421875" style="273" customWidth="1"/>
    <col min="10245" max="10245" width="11.28125" style="273" customWidth="1"/>
    <col min="10246" max="10246" width="16.28125" style="273" bestFit="1" customWidth="1"/>
    <col min="10247" max="10247" width="9.421875" style="273" customWidth="1"/>
    <col min="10248" max="10248" width="14.8515625" style="273" bestFit="1" customWidth="1"/>
    <col min="10249" max="10249" width="12.8515625" style="273" bestFit="1" customWidth="1"/>
    <col min="10250" max="10250" width="18.00390625" style="273" customWidth="1"/>
    <col min="10251" max="10251" width="0.85546875" style="273" customWidth="1"/>
    <col min="10252" max="10252" width="16.28125" style="273" customWidth="1"/>
    <col min="10253" max="10253" width="15.00390625" style="273" customWidth="1"/>
    <col min="10254" max="10254" width="9.8515625" style="273" customWidth="1"/>
    <col min="10255" max="10255" width="5.8515625" style="273" customWidth="1"/>
    <col min="10256" max="10256" width="4.421875" style="273" customWidth="1"/>
    <col min="10257" max="10257" width="5.8515625" style="273" customWidth="1"/>
    <col min="10258" max="10258" width="5.140625" style="273" customWidth="1"/>
    <col min="10259" max="10259" width="4.140625" style="273" customWidth="1"/>
    <col min="10260" max="10260" width="5.421875" style="273" customWidth="1"/>
    <col min="10261" max="10261" width="4.140625" style="273" customWidth="1"/>
    <col min="10262" max="10262" width="6.28125" style="273" customWidth="1"/>
    <col min="10263" max="10263" width="5.421875" style="273" customWidth="1"/>
    <col min="10264" max="10264" width="6.8515625" style="273" customWidth="1"/>
    <col min="10265" max="10496" width="8.8515625" style="273" customWidth="1"/>
    <col min="10497" max="10497" width="20.57421875" style="273" customWidth="1"/>
    <col min="10498" max="10498" width="9.8515625" style="273" customWidth="1"/>
    <col min="10499" max="10499" width="8.421875" style="273" bestFit="1" customWidth="1"/>
    <col min="10500" max="10500" width="9.57421875" style="273" customWidth="1"/>
    <col min="10501" max="10501" width="11.28125" style="273" customWidth="1"/>
    <col min="10502" max="10502" width="16.28125" style="273" bestFit="1" customWidth="1"/>
    <col min="10503" max="10503" width="9.421875" style="273" customWidth="1"/>
    <col min="10504" max="10504" width="14.8515625" style="273" bestFit="1" customWidth="1"/>
    <col min="10505" max="10505" width="12.8515625" style="273" bestFit="1" customWidth="1"/>
    <col min="10506" max="10506" width="18.00390625" style="273" customWidth="1"/>
    <col min="10507" max="10507" width="0.85546875" style="273" customWidth="1"/>
    <col min="10508" max="10508" width="16.28125" style="273" customWidth="1"/>
    <col min="10509" max="10509" width="15.00390625" style="273" customWidth="1"/>
    <col min="10510" max="10510" width="9.8515625" style="273" customWidth="1"/>
    <col min="10511" max="10511" width="5.8515625" style="273" customWidth="1"/>
    <col min="10512" max="10512" width="4.421875" style="273" customWidth="1"/>
    <col min="10513" max="10513" width="5.8515625" style="273" customWidth="1"/>
    <col min="10514" max="10514" width="5.140625" style="273" customWidth="1"/>
    <col min="10515" max="10515" width="4.140625" style="273" customWidth="1"/>
    <col min="10516" max="10516" width="5.421875" style="273" customWidth="1"/>
    <col min="10517" max="10517" width="4.140625" style="273" customWidth="1"/>
    <col min="10518" max="10518" width="6.28125" style="273" customWidth="1"/>
    <col min="10519" max="10519" width="5.421875" style="273" customWidth="1"/>
    <col min="10520" max="10520" width="6.8515625" style="273" customWidth="1"/>
    <col min="10521" max="10752" width="8.8515625" style="273" customWidth="1"/>
    <col min="10753" max="10753" width="20.57421875" style="273" customWidth="1"/>
    <col min="10754" max="10754" width="9.8515625" style="273" customWidth="1"/>
    <col min="10755" max="10755" width="8.421875" style="273" bestFit="1" customWidth="1"/>
    <col min="10756" max="10756" width="9.57421875" style="273" customWidth="1"/>
    <col min="10757" max="10757" width="11.28125" style="273" customWidth="1"/>
    <col min="10758" max="10758" width="16.28125" style="273" bestFit="1" customWidth="1"/>
    <col min="10759" max="10759" width="9.421875" style="273" customWidth="1"/>
    <col min="10760" max="10760" width="14.8515625" style="273" bestFit="1" customWidth="1"/>
    <col min="10761" max="10761" width="12.8515625" style="273" bestFit="1" customWidth="1"/>
    <col min="10762" max="10762" width="18.00390625" style="273" customWidth="1"/>
    <col min="10763" max="10763" width="0.85546875" style="273" customWidth="1"/>
    <col min="10764" max="10764" width="16.28125" style="273" customWidth="1"/>
    <col min="10765" max="10765" width="15.00390625" style="273" customWidth="1"/>
    <col min="10766" max="10766" width="9.8515625" style="273" customWidth="1"/>
    <col min="10767" max="10767" width="5.8515625" style="273" customWidth="1"/>
    <col min="10768" max="10768" width="4.421875" style="273" customWidth="1"/>
    <col min="10769" max="10769" width="5.8515625" style="273" customWidth="1"/>
    <col min="10770" max="10770" width="5.140625" style="273" customWidth="1"/>
    <col min="10771" max="10771" width="4.140625" style="273" customWidth="1"/>
    <col min="10772" max="10772" width="5.421875" style="273" customWidth="1"/>
    <col min="10773" max="10773" width="4.140625" style="273" customWidth="1"/>
    <col min="10774" max="10774" width="6.28125" style="273" customWidth="1"/>
    <col min="10775" max="10775" width="5.421875" style="273" customWidth="1"/>
    <col min="10776" max="10776" width="6.8515625" style="273" customWidth="1"/>
    <col min="10777" max="11008" width="8.8515625" style="273" customWidth="1"/>
    <col min="11009" max="11009" width="20.57421875" style="273" customWidth="1"/>
    <col min="11010" max="11010" width="9.8515625" style="273" customWidth="1"/>
    <col min="11011" max="11011" width="8.421875" style="273" bestFit="1" customWidth="1"/>
    <col min="11012" max="11012" width="9.57421875" style="273" customWidth="1"/>
    <col min="11013" max="11013" width="11.28125" style="273" customWidth="1"/>
    <col min="11014" max="11014" width="16.28125" style="273" bestFit="1" customWidth="1"/>
    <col min="11015" max="11015" width="9.421875" style="273" customWidth="1"/>
    <col min="11016" max="11016" width="14.8515625" style="273" bestFit="1" customWidth="1"/>
    <col min="11017" max="11017" width="12.8515625" style="273" bestFit="1" customWidth="1"/>
    <col min="11018" max="11018" width="18.00390625" style="273" customWidth="1"/>
    <col min="11019" max="11019" width="0.85546875" style="273" customWidth="1"/>
    <col min="11020" max="11020" width="16.28125" style="273" customWidth="1"/>
    <col min="11021" max="11021" width="15.00390625" style="273" customWidth="1"/>
    <col min="11022" max="11022" width="9.8515625" style="273" customWidth="1"/>
    <col min="11023" max="11023" width="5.8515625" style="273" customWidth="1"/>
    <col min="11024" max="11024" width="4.421875" style="273" customWidth="1"/>
    <col min="11025" max="11025" width="5.8515625" style="273" customWidth="1"/>
    <col min="11026" max="11026" width="5.140625" style="273" customWidth="1"/>
    <col min="11027" max="11027" width="4.140625" style="273" customWidth="1"/>
    <col min="11028" max="11028" width="5.421875" style="273" customWidth="1"/>
    <col min="11029" max="11029" width="4.140625" style="273" customWidth="1"/>
    <col min="11030" max="11030" width="6.28125" style="273" customWidth="1"/>
    <col min="11031" max="11031" width="5.421875" style="273" customWidth="1"/>
    <col min="11032" max="11032" width="6.8515625" style="273" customWidth="1"/>
    <col min="11033" max="11264" width="8.8515625" style="273" customWidth="1"/>
    <col min="11265" max="11265" width="20.57421875" style="273" customWidth="1"/>
    <col min="11266" max="11266" width="9.8515625" style="273" customWidth="1"/>
    <col min="11267" max="11267" width="8.421875" style="273" bestFit="1" customWidth="1"/>
    <col min="11268" max="11268" width="9.57421875" style="273" customWidth="1"/>
    <col min="11269" max="11269" width="11.28125" style="273" customWidth="1"/>
    <col min="11270" max="11270" width="16.28125" style="273" bestFit="1" customWidth="1"/>
    <col min="11271" max="11271" width="9.421875" style="273" customWidth="1"/>
    <col min="11272" max="11272" width="14.8515625" style="273" bestFit="1" customWidth="1"/>
    <col min="11273" max="11273" width="12.8515625" style="273" bestFit="1" customWidth="1"/>
    <col min="11274" max="11274" width="18.00390625" style="273" customWidth="1"/>
    <col min="11275" max="11275" width="0.85546875" style="273" customWidth="1"/>
    <col min="11276" max="11276" width="16.28125" style="273" customWidth="1"/>
    <col min="11277" max="11277" width="15.00390625" style="273" customWidth="1"/>
    <col min="11278" max="11278" width="9.8515625" style="273" customWidth="1"/>
    <col min="11279" max="11279" width="5.8515625" style="273" customWidth="1"/>
    <col min="11280" max="11280" width="4.421875" style="273" customWidth="1"/>
    <col min="11281" max="11281" width="5.8515625" style="273" customWidth="1"/>
    <col min="11282" max="11282" width="5.140625" style="273" customWidth="1"/>
    <col min="11283" max="11283" width="4.140625" style="273" customWidth="1"/>
    <col min="11284" max="11284" width="5.421875" style="273" customWidth="1"/>
    <col min="11285" max="11285" width="4.140625" style="273" customWidth="1"/>
    <col min="11286" max="11286" width="6.28125" style="273" customWidth="1"/>
    <col min="11287" max="11287" width="5.421875" style="273" customWidth="1"/>
    <col min="11288" max="11288" width="6.8515625" style="273" customWidth="1"/>
    <col min="11289" max="11520" width="8.8515625" style="273" customWidth="1"/>
    <col min="11521" max="11521" width="20.57421875" style="273" customWidth="1"/>
    <col min="11522" max="11522" width="9.8515625" style="273" customWidth="1"/>
    <col min="11523" max="11523" width="8.421875" style="273" bestFit="1" customWidth="1"/>
    <col min="11524" max="11524" width="9.57421875" style="273" customWidth="1"/>
    <col min="11525" max="11525" width="11.28125" style="273" customWidth="1"/>
    <col min="11526" max="11526" width="16.28125" style="273" bestFit="1" customWidth="1"/>
    <col min="11527" max="11527" width="9.421875" style="273" customWidth="1"/>
    <col min="11528" max="11528" width="14.8515625" style="273" bestFit="1" customWidth="1"/>
    <col min="11529" max="11529" width="12.8515625" style="273" bestFit="1" customWidth="1"/>
    <col min="11530" max="11530" width="18.00390625" style="273" customWidth="1"/>
    <col min="11531" max="11531" width="0.85546875" style="273" customWidth="1"/>
    <col min="11532" max="11532" width="16.28125" style="273" customWidth="1"/>
    <col min="11533" max="11533" width="15.00390625" style="273" customWidth="1"/>
    <col min="11534" max="11534" width="9.8515625" style="273" customWidth="1"/>
    <col min="11535" max="11535" width="5.8515625" style="273" customWidth="1"/>
    <col min="11536" max="11536" width="4.421875" style="273" customWidth="1"/>
    <col min="11537" max="11537" width="5.8515625" style="273" customWidth="1"/>
    <col min="11538" max="11538" width="5.140625" style="273" customWidth="1"/>
    <col min="11539" max="11539" width="4.140625" style="273" customWidth="1"/>
    <col min="11540" max="11540" width="5.421875" style="273" customWidth="1"/>
    <col min="11541" max="11541" width="4.140625" style="273" customWidth="1"/>
    <col min="11542" max="11542" width="6.28125" style="273" customWidth="1"/>
    <col min="11543" max="11543" width="5.421875" style="273" customWidth="1"/>
    <col min="11544" max="11544" width="6.8515625" style="273" customWidth="1"/>
    <col min="11545" max="11776" width="8.8515625" style="273" customWidth="1"/>
    <col min="11777" max="11777" width="20.57421875" style="273" customWidth="1"/>
    <col min="11778" max="11778" width="9.8515625" style="273" customWidth="1"/>
    <col min="11779" max="11779" width="8.421875" style="273" bestFit="1" customWidth="1"/>
    <col min="11780" max="11780" width="9.57421875" style="273" customWidth="1"/>
    <col min="11781" max="11781" width="11.28125" style="273" customWidth="1"/>
    <col min="11782" max="11782" width="16.28125" style="273" bestFit="1" customWidth="1"/>
    <col min="11783" max="11783" width="9.421875" style="273" customWidth="1"/>
    <col min="11784" max="11784" width="14.8515625" style="273" bestFit="1" customWidth="1"/>
    <col min="11785" max="11785" width="12.8515625" style="273" bestFit="1" customWidth="1"/>
    <col min="11786" max="11786" width="18.00390625" style="273" customWidth="1"/>
    <col min="11787" max="11787" width="0.85546875" style="273" customWidth="1"/>
    <col min="11788" max="11788" width="16.28125" style="273" customWidth="1"/>
    <col min="11789" max="11789" width="15.00390625" style="273" customWidth="1"/>
    <col min="11790" max="11790" width="9.8515625" style="273" customWidth="1"/>
    <col min="11791" max="11791" width="5.8515625" style="273" customWidth="1"/>
    <col min="11792" max="11792" width="4.421875" style="273" customWidth="1"/>
    <col min="11793" max="11793" width="5.8515625" style="273" customWidth="1"/>
    <col min="11794" max="11794" width="5.140625" style="273" customWidth="1"/>
    <col min="11795" max="11795" width="4.140625" style="273" customWidth="1"/>
    <col min="11796" max="11796" width="5.421875" style="273" customWidth="1"/>
    <col min="11797" max="11797" width="4.140625" style="273" customWidth="1"/>
    <col min="11798" max="11798" width="6.28125" style="273" customWidth="1"/>
    <col min="11799" max="11799" width="5.421875" style="273" customWidth="1"/>
    <col min="11800" max="11800" width="6.8515625" style="273" customWidth="1"/>
    <col min="11801" max="12032" width="8.8515625" style="273" customWidth="1"/>
    <col min="12033" max="12033" width="20.57421875" style="273" customWidth="1"/>
    <col min="12034" max="12034" width="9.8515625" style="273" customWidth="1"/>
    <col min="12035" max="12035" width="8.421875" style="273" bestFit="1" customWidth="1"/>
    <col min="12036" max="12036" width="9.57421875" style="273" customWidth="1"/>
    <col min="12037" max="12037" width="11.28125" style="273" customWidth="1"/>
    <col min="12038" max="12038" width="16.28125" style="273" bestFit="1" customWidth="1"/>
    <col min="12039" max="12039" width="9.421875" style="273" customWidth="1"/>
    <col min="12040" max="12040" width="14.8515625" style="273" bestFit="1" customWidth="1"/>
    <col min="12041" max="12041" width="12.8515625" style="273" bestFit="1" customWidth="1"/>
    <col min="12042" max="12042" width="18.00390625" style="273" customWidth="1"/>
    <col min="12043" max="12043" width="0.85546875" style="273" customWidth="1"/>
    <col min="12044" max="12044" width="16.28125" style="273" customWidth="1"/>
    <col min="12045" max="12045" width="15.00390625" style="273" customWidth="1"/>
    <col min="12046" max="12046" width="9.8515625" style="273" customWidth="1"/>
    <col min="12047" max="12047" width="5.8515625" style="273" customWidth="1"/>
    <col min="12048" max="12048" width="4.421875" style="273" customWidth="1"/>
    <col min="12049" max="12049" width="5.8515625" style="273" customWidth="1"/>
    <col min="12050" max="12050" width="5.140625" style="273" customWidth="1"/>
    <col min="12051" max="12051" width="4.140625" style="273" customWidth="1"/>
    <col min="12052" max="12052" width="5.421875" style="273" customWidth="1"/>
    <col min="12053" max="12053" width="4.140625" style="273" customWidth="1"/>
    <col min="12054" max="12054" width="6.28125" style="273" customWidth="1"/>
    <col min="12055" max="12055" width="5.421875" style="273" customWidth="1"/>
    <col min="12056" max="12056" width="6.8515625" style="273" customWidth="1"/>
    <col min="12057" max="12288" width="8.8515625" style="273" customWidth="1"/>
    <col min="12289" max="12289" width="20.57421875" style="273" customWidth="1"/>
    <col min="12290" max="12290" width="9.8515625" style="273" customWidth="1"/>
    <col min="12291" max="12291" width="8.421875" style="273" bestFit="1" customWidth="1"/>
    <col min="12292" max="12292" width="9.57421875" style="273" customWidth="1"/>
    <col min="12293" max="12293" width="11.28125" style="273" customWidth="1"/>
    <col min="12294" max="12294" width="16.28125" style="273" bestFit="1" customWidth="1"/>
    <col min="12295" max="12295" width="9.421875" style="273" customWidth="1"/>
    <col min="12296" max="12296" width="14.8515625" style="273" bestFit="1" customWidth="1"/>
    <col min="12297" max="12297" width="12.8515625" style="273" bestFit="1" customWidth="1"/>
    <col min="12298" max="12298" width="18.00390625" style="273" customWidth="1"/>
    <col min="12299" max="12299" width="0.85546875" style="273" customWidth="1"/>
    <col min="12300" max="12300" width="16.28125" style="273" customWidth="1"/>
    <col min="12301" max="12301" width="15.00390625" style="273" customWidth="1"/>
    <col min="12302" max="12302" width="9.8515625" style="273" customWidth="1"/>
    <col min="12303" max="12303" width="5.8515625" style="273" customWidth="1"/>
    <col min="12304" max="12304" width="4.421875" style="273" customWidth="1"/>
    <col min="12305" max="12305" width="5.8515625" style="273" customWidth="1"/>
    <col min="12306" max="12306" width="5.140625" style="273" customWidth="1"/>
    <col min="12307" max="12307" width="4.140625" style="273" customWidth="1"/>
    <col min="12308" max="12308" width="5.421875" style="273" customWidth="1"/>
    <col min="12309" max="12309" width="4.140625" style="273" customWidth="1"/>
    <col min="12310" max="12310" width="6.28125" style="273" customWidth="1"/>
    <col min="12311" max="12311" width="5.421875" style="273" customWidth="1"/>
    <col min="12312" max="12312" width="6.8515625" style="273" customWidth="1"/>
    <col min="12313" max="12544" width="8.8515625" style="273" customWidth="1"/>
    <col min="12545" max="12545" width="20.57421875" style="273" customWidth="1"/>
    <col min="12546" max="12546" width="9.8515625" style="273" customWidth="1"/>
    <col min="12547" max="12547" width="8.421875" style="273" bestFit="1" customWidth="1"/>
    <col min="12548" max="12548" width="9.57421875" style="273" customWidth="1"/>
    <col min="12549" max="12549" width="11.28125" style="273" customWidth="1"/>
    <col min="12550" max="12550" width="16.28125" style="273" bestFit="1" customWidth="1"/>
    <col min="12551" max="12551" width="9.421875" style="273" customWidth="1"/>
    <col min="12552" max="12552" width="14.8515625" style="273" bestFit="1" customWidth="1"/>
    <col min="12553" max="12553" width="12.8515625" style="273" bestFit="1" customWidth="1"/>
    <col min="12554" max="12554" width="18.00390625" style="273" customWidth="1"/>
    <col min="12555" max="12555" width="0.85546875" style="273" customWidth="1"/>
    <col min="12556" max="12556" width="16.28125" style="273" customWidth="1"/>
    <col min="12557" max="12557" width="15.00390625" style="273" customWidth="1"/>
    <col min="12558" max="12558" width="9.8515625" style="273" customWidth="1"/>
    <col min="12559" max="12559" width="5.8515625" style="273" customWidth="1"/>
    <col min="12560" max="12560" width="4.421875" style="273" customWidth="1"/>
    <col min="12561" max="12561" width="5.8515625" style="273" customWidth="1"/>
    <col min="12562" max="12562" width="5.140625" style="273" customWidth="1"/>
    <col min="12563" max="12563" width="4.140625" style="273" customWidth="1"/>
    <col min="12564" max="12564" width="5.421875" style="273" customWidth="1"/>
    <col min="12565" max="12565" width="4.140625" style="273" customWidth="1"/>
    <col min="12566" max="12566" width="6.28125" style="273" customWidth="1"/>
    <col min="12567" max="12567" width="5.421875" style="273" customWidth="1"/>
    <col min="12568" max="12568" width="6.8515625" style="273" customWidth="1"/>
    <col min="12569" max="12800" width="8.8515625" style="273" customWidth="1"/>
    <col min="12801" max="12801" width="20.57421875" style="273" customWidth="1"/>
    <col min="12802" max="12802" width="9.8515625" style="273" customWidth="1"/>
    <col min="12803" max="12803" width="8.421875" style="273" bestFit="1" customWidth="1"/>
    <col min="12804" max="12804" width="9.57421875" style="273" customWidth="1"/>
    <col min="12805" max="12805" width="11.28125" style="273" customWidth="1"/>
    <col min="12806" max="12806" width="16.28125" style="273" bestFit="1" customWidth="1"/>
    <col min="12807" max="12807" width="9.421875" style="273" customWidth="1"/>
    <col min="12808" max="12808" width="14.8515625" style="273" bestFit="1" customWidth="1"/>
    <col min="12809" max="12809" width="12.8515625" style="273" bestFit="1" customWidth="1"/>
    <col min="12810" max="12810" width="18.00390625" style="273" customWidth="1"/>
    <col min="12811" max="12811" width="0.85546875" style="273" customWidth="1"/>
    <col min="12812" max="12812" width="16.28125" style="273" customWidth="1"/>
    <col min="12813" max="12813" width="15.00390625" style="273" customWidth="1"/>
    <col min="12814" max="12814" width="9.8515625" style="273" customWidth="1"/>
    <col min="12815" max="12815" width="5.8515625" style="273" customWidth="1"/>
    <col min="12816" max="12816" width="4.421875" style="273" customWidth="1"/>
    <col min="12817" max="12817" width="5.8515625" style="273" customWidth="1"/>
    <col min="12818" max="12818" width="5.140625" style="273" customWidth="1"/>
    <col min="12819" max="12819" width="4.140625" style="273" customWidth="1"/>
    <col min="12820" max="12820" width="5.421875" style="273" customWidth="1"/>
    <col min="12821" max="12821" width="4.140625" style="273" customWidth="1"/>
    <col min="12822" max="12822" width="6.28125" style="273" customWidth="1"/>
    <col min="12823" max="12823" width="5.421875" style="273" customWidth="1"/>
    <col min="12824" max="12824" width="6.8515625" style="273" customWidth="1"/>
    <col min="12825" max="13056" width="8.8515625" style="273" customWidth="1"/>
    <col min="13057" max="13057" width="20.57421875" style="273" customWidth="1"/>
    <col min="13058" max="13058" width="9.8515625" style="273" customWidth="1"/>
    <col min="13059" max="13059" width="8.421875" style="273" bestFit="1" customWidth="1"/>
    <col min="13060" max="13060" width="9.57421875" style="273" customWidth="1"/>
    <col min="13061" max="13061" width="11.28125" style="273" customWidth="1"/>
    <col min="13062" max="13062" width="16.28125" style="273" bestFit="1" customWidth="1"/>
    <col min="13063" max="13063" width="9.421875" style="273" customWidth="1"/>
    <col min="13064" max="13064" width="14.8515625" style="273" bestFit="1" customWidth="1"/>
    <col min="13065" max="13065" width="12.8515625" style="273" bestFit="1" customWidth="1"/>
    <col min="13066" max="13066" width="18.00390625" style="273" customWidth="1"/>
    <col min="13067" max="13067" width="0.85546875" style="273" customWidth="1"/>
    <col min="13068" max="13068" width="16.28125" style="273" customWidth="1"/>
    <col min="13069" max="13069" width="15.00390625" style="273" customWidth="1"/>
    <col min="13070" max="13070" width="9.8515625" style="273" customWidth="1"/>
    <col min="13071" max="13071" width="5.8515625" style="273" customWidth="1"/>
    <col min="13072" max="13072" width="4.421875" style="273" customWidth="1"/>
    <col min="13073" max="13073" width="5.8515625" style="273" customWidth="1"/>
    <col min="13074" max="13074" width="5.140625" style="273" customWidth="1"/>
    <col min="13075" max="13075" width="4.140625" style="273" customWidth="1"/>
    <col min="13076" max="13076" width="5.421875" style="273" customWidth="1"/>
    <col min="13077" max="13077" width="4.140625" style="273" customWidth="1"/>
    <col min="13078" max="13078" width="6.28125" style="273" customWidth="1"/>
    <col min="13079" max="13079" width="5.421875" style="273" customWidth="1"/>
    <col min="13080" max="13080" width="6.8515625" style="273" customWidth="1"/>
    <col min="13081" max="13312" width="8.8515625" style="273" customWidth="1"/>
    <col min="13313" max="13313" width="20.57421875" style="273" customWidth="1"/>
    <col min="13314" max="13314" width="9.8515625" style="273" customWidth="1"/>
    <col min="13315" max="13315" width="8.421875" style="273" bestFit="1" customWidth="1"/>
    <col min="13316" max="13316" width="9.57421875" style="273" customWidth="1"/>
    <col min="13317" max="13317" width="11.28125" style="273" customWidth="1"/>
    <col min="13318" max="13318" width="16.28125" style="273" bestFit="1" customWidth="1"/>
    <col min="13319" max="13319" width="9.421875" style="273" customWidth="1"/>
    <col min="13320" max="13320" width="14.8515625" style="273" bestFit="1" customWidth="1"/>
    <col min="13321" max="13321" width="12.8515625" style="273" bestFit="1" customWidth="1"/>
    <col min="13322" max="13322" width="18.00390625" style="273" customWidth="1"/>
    <col min="13323" max="13323" width="0.85546875" style="273" customWidth="1"/>
    <col min="13324" max="13324" width="16.28125" style="273" customWidth="1"/>
    <col min="13325" max="13325" width="15.00390625" style="273" customWidth="1"/>
    <col min="13326" max="13326" width="9.8515625" style="273" customWidth="1"/>
    <col min="13327" max="13327" width="5.8515625" style="273" customWidth="1"/>
    <col min="13328" max="13328" width="4.421875" style="273" customWidth="1"/>
    <col min="13329" max="13329" width="5.8515625" style="273" customWidth="1"/>
    <col min="13330" max="13330" width="5.140625" style="273" customWidth="1"/>
    <col min="13331" max="13331" width="4.140625" style="273" customWidth="1"/>
    <col min="13332" max="13332" width="5.421875" style="273" customWidth="1"/>
    <col min="13333" max="13333" width="4.140625" style="273" customWidth="1"/>
    <col min="13334" max="13334" width="6.28125" style="273" customWidth="1"/>
    <col min="13335" max="13335" width="5.421875" style="273" customWidth="1"/>
    <col min="13336" max="13336" width="6.8515625" style="273" customWidth="1"/>
    <col min="13337" max="13568" width="8.8515625" style="273" customWidth="1"/>
    <col min="13569" max="13569" width="20.57421875" style="273" customWidth="1"/>
    <col min="13570" max="13570" width="9.8515625" style="273" customWidth="1"/>
    <col min="13571" max="13571" width="8.421875" style="273" bestFit="1" customWidth="1"/>
    <col min="13572" max="13572" width="9.57421875" style="273" customWidth="1"/>
    <col min="13573" max="13573" width="11.28125" style="273" customWidth="1"/>
    <col min="13574" max="13574" width="16.28125" style="273" bestFit="1" customWidth="1"/>
    <col min="13575" max="13575" width="9.421875" style="273" customWidth="1"/>
    <col min="13576" max="13576" width="14.8515625" style="273" bestFit="1" customWidth="1"/>
    <col min="13577" max="13577" width="12.8515625" style="273" bestFit="1" customWidth="1"/>
    <col min="13578" max="13578" width="18.00390625" style="273" customWidth="1"/>
    <col min="13579" max="13579" width="0.85546875" style="273" customWidth="1"/>
    <col min="13580" max="13580" width="16.28125" style="273" customWidth="1"/>
    <col min="13581" max="13581" width="15.00390625" style="273" customWidth="1"/>
    <col min="13582" max="13582" width="9.8515625" style="273" customWidth="1"/>
    <col min="13583" max="13583" width="5.8515625" style="273" customWidth="1"/>
    <col min="13584" max="13584" width="4.421875" style="273" customWidth="1"/>
    <col min="13585" max="13585" width="5.8515625" style="273" customWidth="1"/>
    <col min="13586" max="13586" width="5.140625" style="273" customWidth="1"/>
    <col min="13587" max="13587" width="4.140625" style="273" customWidth="1"/>
    <col min="13588" max="13588" width="5.421875" style="273" customWidth="1"/>
    <col min="13589" max="13589" width="4.140625" style="273" customWidth="1"/>
    <col min="13590" max="13590" width="6.28125" style="273" customWidth="1"/>
    <col min="13591" max="13591" width="5.421875" style="273" customWidth="1"/>
    <col min="13592" max="13592" width="6.8515625" style="273" customWidth="1"/>
    <col min="13593" max="13824" width="8.8515625" style="273" customWidth="1"/>
    <col min="13825" max="13825" width="20.57421875" style="273" customWidth="1"/>
    <col min="13826" max="13826" width="9.8515625" style="273" customWidth="1"/>
    <col min="13827" max="13827" width="8.421875" style="273" bestFit="1" customWidth="1"/>
    <col min="13828" max="13828" width="9.57421875" style="273" customWidth="1"/>
    <col min="13829" max="13829" width="11.28125" style="273" customWidth="1"/>
    <col min="13830" max="13830" width="16.28125" style="273" bestFit="1" customWidth="1"/>
    <col min="13831" max="13831" width="9.421875" style="273" customWidth="1"/>
    <col min="13832" max="13832" width="14.8515625" style="273" bestFit="1" customWidth="1"/>
    <col min="13833" max="13833" width="12.8515625" style="273" bestFit="1" customWidth="1"/>
    <col min="13834" max="13834" width="18.00390625" style="273" customWidth="1"/>
    <col min="13835" max="13835" width="0.85546875" style="273" customWidth="1"/>
    <col min="13836" max="13836" width="16.28125" style="273" customWidth="1"/>
    <col min="13837" max="13837" width="15.00390625" style="273" customWidth="1"/>
    <col min="13838" max="13838" width="9.8515625" style="273" customWidth="1"/>
    <col min="13839" max="13839" width="5.8515625" style="273" customWidth="1"/>
    <col min="13840" max="13840" width="4.421875" style="273" customWidth="1"/>
    <col min="13841" max="13841" width="5.8515625" style="273" customWidth="1"/>
    <col min="13842" max="13842" width="5.140625" style="273" customWidth="1"/>
    <col min="13843" max="13843" width="4.140625" style="273" customWidth="1"/>
    <col min="13844" max="13844" width="5.421875" style="273" customWidth="1"/>
    <col min="13845" max="13845" width="4.140625" style="273" customWidth="1"/>
    <col min="13846" max="13846" width="6.28125" style="273" customWidth="1"/>
    <col min="13847" max="13847" width="5.421875" style="273" customWidth="1"/>
    <col min="13848" max="13848" width="6.8515625" style="273" customWidth="1"/>
    <col min="13849" max="14080" width="8.8515625" style="273" customWidth="1"/>
    <col min="14081" max="14081" width="20.57421875" style="273" customWidth="1"/>
    <col min="14082" max="14082" width="9.8515625" style="273" customWidth="1"/>
    <col min="14083" max="14083" width="8.421875" style="273" bestFit="1" customWidth="1"/>
    <col min="14084" max="14084" width="9.57421875" style="273" customWidth="1"/>
    <col min="14085" max="14085" width="11.28125" style="273" customWidth="1"/>
    <col min="14086" max="14086" width="16.28125" style="273" bestFit="1" customWidth="1"/>
    <col min="14087" max="14087" width="9.421875" style="273" customWidth="1"/>
    <col min="14088" max="14088" width="14.8515625" style="273" bestFit="1" customWidth="1"/>
    <col min="14089" max="14089" width="12.8515625" style="273" bestFit="1" customWidth="1"/>
    <col min="14090" max="14090" width="18.00390625" style="273" customWidth="1"/>
    <col min="14091" max="14091" width="0.85546875" style="273" customWidth="1"/>
    <col min="14092" max="14092" width="16.28125" style="273" customWidth="1"/>
    <col min="14093" max="14093" width="15.00390625" style="273" customWidth="1"/>
    <col min="14094" max="14094" width="9.8515625" style="273" customWidth="1"/>
    <col min="14095" max="14095" width="5.8515625" style="273" customWidth="1"/>
    <col min="14096" max="14096" width="4.421875" style="273" customWidth="1"/>
    <col min="14097" max="14097" width="5.8515625" style="273" customWidth="1"/>
    <col min="14098" max="14098" width="5.140625" style="273" customWidth="1"/>
    <col min="14099" max="14099" width="4.140625" style="273" customWidth="1"/>
    <col min="14100" max="14100" width="5.421875" style="273" customWidth="1"/>
    <col min="14101" max="14101" width="4.140625" style="273" customWidth="1"/>
    <col min="14102" max="14102" width="6.28125" style="273" customWidth="1"/>
    <col min="14103" max="14103" width="5.421875" style="273" customWidth="1"/>
    <col min="14104" max="14104" width="6.8515625" style="273" customWidth="1"/>
    <col min="14105" max="14336" width="8.8515625" style="273" customWidth="1"/>
    <col min="14337" max="14337" width="20.57421875" style="273" customWidth="1"/>
    <col min="14338" max="14338" width="9.8515625" style="273" customWidth="1"/>
    <col min="14339" max="14339" width="8.421875" style="273" bestFit="1" customWidth="1"/>
    <col min="14340" max="14340" width="9.57421875" style="273" customWidth="1"/>
    <col min="14341" max="14341" width="11.28125" style="273" customWidth="1"/>
    <col min="14342" max="14342" width="16.28125" style="273" bestFit="1" customWidth="1"/>
    <col min="14343" max="14343" width="9.421875" style="273" customWidth="1"/>
    <col min="14344" max="14344" width="14.8515625" style="273" bestFit="1" customWidth="1"/>
    <col min="14345" max="14345" width="12.8515625" style="273" bestFit="1" customWidth="1"/>
    <col min="14346" max="14346" width="18.00390625" style="273" customWidth="1"/>
    <col min="14347" max="14347" width="0.85546875" style="273" customWidth="1"/>
    <col min="14348" max="14348" width="16.28125" style="273" customWidth="1"/>
    <col min="14349" max="14349" width="15.00390625" style="273" customWidth="1"/>
    <col min="14350" max="14350" width="9.8515625" style="273" customWidth="1"/>
    <col min="14351" max="14351" width="5.8515625" style="273" customWidth="1"/>
    <col min="14352" max="14352" width="4.421875" style="273" customWidth="1"/>
    <col min="14353" max="14353" width="5.8515625" style="273" customWidth="1"/>
    <col min="14354" max="14354" width="5.140625" style="273" customWidth="1"/>
    <col min="14355" max="14355" width="4.140625" style="273" customWidth="1"/>
    <col min="14356" max="14356" width="5.421875" style="273" customWidth="1"/>
    <col min="14357" max="14357" width="4.140625" style="273" customWidth="1"/>
    <col min="14358" max="14358" width="6.28125" style="273" customWidth="1"/>
    <col min="14359" max="14359" width="5.421875" style="273" customWidth="1"/>
    <col min="14360" max="14360" width="6.8515625" style="273" customWidth="1"/>
    <col min="14361" max="14592" width="8.8515625" style="273" customWidth="1"/>
    <col min="14593" max="14593" width="20.57421875" style="273" customWidth="1"/>
    <col min="14594" max="14594" width="9.8515625" style="273" customWidth="1"/>
    <col min="14595" max="14595" width="8.421875" style="273" bestFit="1" customWidth="1"/>
    <col min="14596" max="14596" width="9.57421875" style="273" customWidth="1"/>
    <col min="14597" max="14597" width="11.28125" style="273" customWidth="1"/>
    <col min="14598" max="14598" width="16.28125" style="273" bestFit="1" customWidth="1"/>
    <col min="14599" max="14599" width="9.421875" style="273" customWidth="1"/>
    <col min="14600" max="14600" width="14.8515625" style="273" bestFit="1" customWidth="1"/>
    <col min="14601" max="14601" width="12.8515625" style="273" bestFit="1" customWidth="1"/>
    <col min="14602" max="14602" width="18.00390625" style="273" customWidth="1"/>
    <col min="14603" max="14603" width="0.85546875" style="273" customWidth="1"/>
    <col min="14604" max="14604" width="16.28125" style="273" customWidth="1"/>
    <col min="14605" max="14605" width="15.00390625" style="273" customWidth="1"/>
    <col min="14606" max="14606" width="9.8515625" style="273" customWidth="1"/>
    <col min="14607" max="14607" width="5.8515625" style="273" customWidth="1"/>
    <col min="14608" max="14608" width="4.421875" style="273" customWidth="1"/>
    <col min="14609" max="14609" width="5.8515625" style="273" customWidth="1"/>
    <col min="14610" max="14610" width="5.140625" style="273" customWidth="1"/>
    <col min="14611" max="14611" width="4.140625" style="273" customWidth="1"/>
    <col min="14612" max="14612" width="5.421875" style="273" customWidth="1"/>
    <col min="14613" max="14613" width="4.140625" style="273" customWidth="1"/>
    <col min="14614" max="14614" width="6.28125" style="273" customWidth="1"/>
    <col min="14615" max="14615" width="5.421875" style="273" customWidth="1"/>
    <col min="14616" max="14616" width="6.8515625" style="273" customWidth="1"/>
    <col min="14617" max="14848" width="8.8515625" style="273" customWidth="1"/>
    <col min="14849" max="14849" width="20.57421875" style="273" customWidth="1"/>
    <col min="14850" max="14850" width="9.8515625" style="273" customWidth="1"/>
    <col min="14851" max="14851" width="8.421875" style="273" bestFit="1" customWidth="1"/>
    <col min="14852" max="14852" width="9.57421875" style="273" customWidth="1"/>
    <col min="14853" max="14853" width="11.28125" style="273" customWidth="1"/>
    <col min="14854" max="14854" width="16.28125" style="273" bestFit="1" customWidth="1"/>
    <col min="14855" max="14855" width="9.421875" style="273" customWidth="1"/>
    <col min="14856" max="14856" width="14.8515625" style="273" bestFit="1" customWidth="1"/>
    <col min="14857" max="14857" width="12.8515625" style="273" bestFit="1" customWidth="1"/>
    <col min="14858" max="14858" width="18.00390625" style="273" customWidth="1"/>
    <col min="14859" max="14859" width="0.85546875" style="273" customWidth="1"/>
    <col min="14860" max="14860" width="16.28125" style="273" customWidth="1"/>
    <col min="14861" max="14861" width="15.00390625" style="273" customWidth="1"/>
    <col min="14862" max="14862" width="9.8515625" style="273" customWidth="1"/>
    <col min="14863" max="14863" width="5.8515625" style="273" customWidth="1"/>
    <col min="14864" max="14864" width="4.421875" style="273" customWidth="1"/>
    <col min="14865" max="14865" width="5.8515625" style="273" customWidth="1"/>
    <col min="14866" max="14866" width="5.140625" style="273" customWidth="1"/>
    <col min="14867" max="14867" width="4.140625" style="273" customWidth="1"/>
    <col min="14868" max="14868" width="5.421875" style="273" customWidth="1"/>
    <col min="14869" max="14869" width="4.140625" style="273" customWidth="1"/>
    <col min="14870" max="14870" width="6.28125" style="273" customWidth="1"/>
    <col min="14871" max="14871" width="5.421875" style="273" customWidth="1"/>
    <col min="14872" max="14872" width="6.8515625" style="273" customWidth="1"/>
    <col min="14873" max="15104" width="8.8515625" style="273" customWidth="1"/>
    <col min="15105" max="15105" width="20.57421875" style="273" customWidth="1"/>
    <col min="15106" max="15106" width="9.8515625" style="273" customWidth="1"/>
    <col min="15107" max="15107" width="8.421875" style="273" bestFit="1" customWidth="1"/>
    <col min="15108" max="15108" width="9.57421875" style="273" customWidth="1"/>
    <col min="15109" max="15109" width="11.28125" style="273" customWidth="1"/>
    <col min="15110" max="15110" width="16.28125" style="273" bestFit="1" customWidth="1"/>
    <col min="15111" max="15111" width="9.421875" style="273" customWidth="1"/>
    <col min="15112" max="15112" width="14.8515625" style="273" bestFit="1" customWidth="1"/>
    <col min="15113" max="15113" width="12.8515625" style="273" bestFit="1" customWidth="1"/>
    <col min="15114" max="15114" width="18.00390625" style="273" customWidth="1"/>
    <col min="15115" max="15115" width="0.85546875" style="273" customWidth="1"/>
    <col min="15116" max="15116" width="16.28125" style="273" customWidth="1"/>
    <col min="15117" max="15117" width="15.00390625" style="273" customWidth="1"/>
    <col min="15118" max="15118" width="9.8515625" style="273" customWidth="1"/>
    <col min="15119" max="15119" width="5.8515625" style="273" customWidth="1"/>
    <col min="15120" max="15120" width="4.421875" style="273" customWidth="1"/>
    <col min="15121" max="15121" width="5.8515625" style="273" customWidth="1"/>
    <col min="15122" max="15122" width="5.140625" style="273" customWidth="1"/>
    <col min="15123" max="15123" width="4.140625" style="273" customWidth="1"/>
    <col min="15124" max="15124" width="5.421875" style="273" customWidth="1"/>
    <col min="15125" max="15125" width="4.140625" style="273" customWidth="1"/>
    <col min="15126" max="15126" width="6.28125" style="273" customWidth="1"/>
    <col min="15127" max="15127" width="5.421875" style="273" customWidth="1"/>
    <col min="15128" max="15128" width="6.8515625" style="273" customWidth="1"/>
    <col min="15129" max="15360" width="8.8515625" style="273" customWidth="1"/>
    <col min="15361" max="15361" width="20.57421875" style="273" customWidth="1"/>
    <col min="15362" max="15362" width="9.8515625" style="273" customWidth="1"/>
    <col min="15363" max="15363" width="8.421875" style="273" bestFit="1" customWidth="1"/>
    <col min="15364" max="15364" width="9.57421875" style="273" customWidth="1"/>
    <col min="15365" max="15365" width="11.28125" style="273" customWidth="1"/>
    <col min="15366" max="15366" width="16.28125" style="273" bestFit="1" customWidth="1"/>
    <col min="15367" max="15367" width="9.421875" style="273" customWidth="1"/>
    <col min="15368" max="15368" width="14.8515625" style="273" bestFit="1" customWidth="1"/>
    <col min="15369" max="15369" width="12.8515625" style="273" bestFit="1" customWidth="1"/>
    <col min="15370" max="15370" width="18.00390625" style="273" customWidth="1"/>
    <col min="15371" max="15371" width="0.85546875" style="273" customWidth="1"/>
    <col min="15372" max="15372" width="16.28125" style="273" customWidth="1"/>
    <col min="15373" max="15373" width="15.00390625" style="273" customWidth="1"/>
    <col min="15374" max="15374" width="9.8515625" style="273" customWidth="1"/>
    <col min="15375" max="15375" width="5.8515625" style="273" customWidth="1"/>
    <col min="15376" max="15376" width="4.421875" style="273" customWidth="1"/>
    <col min="15377" max="15377" width="5.8515625" style="273" customWidth="1"/>
    <col min="15378" max="15378" width="5.140625" style="273" customWidth="1"/>
    <col min="15379" max="15379" width="4.140625" style="273" customWidth="1"/>
    <col min="15380" max="15380" width="5.421875" style="273" customWidth="1"/>
    <col min="15381" max="15381" width="4.140625" style="273" customWidth="1"/>
    <col min="15382" max="15382" width="6.28125" style="273" customWidth="1"/>
    <col min="15383" max="15383" width="5.421875" style="273" customWidth="1"/>
    <col min="15384" max="15384" width="6.8515625" style="273" customWidth="1"/>
    <col min="15385" max="15616" width="8.8515625" style="273" customWidth="1"/>
    <col min="15617" max="15617" width="20.57421875" style="273" customWidth="1"/>
    <col min="15618" max="15618" width="9.8515625" style="273" customWidth="1"/>
    <col min="15619" max="15619" width="8.421875" style="273" bestFit="1" customWidth="1"/>
    <col min="15620" max="15620" width="9.57421875" style="273" customWidth="1"/>
    <col min="15621" max="15621" width="11.28125" style="273" customWidth="1"/>
    <col min="15622" max="15622" width="16.28125" style="273" bestFit="1" customWidth="1"/>
    <col min="15623" max="15623" width="9.421875" style="273" customWidth="1"/>
    <col min="15624" max="15624" width="14.8515625" style="273" bestFit="1" customWidth="1"/>
    <col min="15625" max="15625" width="12.8515625" style="273" bestFit="1" customWidth="1"/>
    <col min="15626" max="15626" width="18.00390625" style="273" customWidth="1"/>
    <col min="15627" max="15627" width="0.85546875" style="273" customWidth="1"/>
    <col min="15628" max="15628" width="16.28125" style="273" customWidth="1"/>
    <col min="15629" max="15629" width="15.00390625" style="273" customWidth="1"/>
    <col min="15630" max="15630" width="9.8515625" style="273" customWidth="1"/>
    <col min="15631" max="15631" width="5.8515625" style="273" customWidth="1"/>
    <col min="15632" max="15632" width="4.421875" style="273" customWidth="1"/>
    <col min="15633" max="15633" width="5.8515625" style="273" customWidth="1"/>
    <col min="15634" max="15634" width="5.140625" style="273" customWidth="1"/>
    <col min="15635" max="15635" width="4.140625" style="273" customWidth="1"/>
    <col min="15636" max="15636" width="5.421875" style="273" customWidth="1"/>
    <col min="15637" max="15637" width="4.140625" style="273" customWidth="1"/>
    <col min="15638" max="15638" width="6.28125" style="273" customWidth="1"/>
    <col min="15639" max="15639" width="5.421875" style="273" customWidth="1"/>
    <col min="15640" max="15640" width="6.8515625" style="273" customWidth="1"/>
    <col min="15641" max="15872" width="8.8515625" style="273" customWidth="1"/>
    <col min="15873" max="15873" width="20.57421875" style="273" customWidth="1"/>
    <col min="15874" max="15874" width="9.8515625" style="273" customWidth="1"/>
    <col min="15875" max="15875" width="8.421875" style="273" bestFit="1" customWidth="1"/>
    <col min="15876" max="15876" width="9.57421875" style="273" customWidth="1"/>
    <col min="15877" max="15877" width="11.28125" style="273" customWidth="1"/>
    <col min="15878" max="15878" width="16.28125" style="273" bestFit="1" customWidth="1"/>
    <col min="15879" max="15879" width="9.421875" style="273" customWidth="1"/>
    <col min="15880" max="15880" width="14.8515625" style="273" bestFit="1" customWidth="1"/>
    <col min="15881" max="15881" width="12.8515625" style="273" bestFit="1" customWidth="1"/>
    <col min="15882" max="15882" width="18.00390625" style="273" customWidth="1"/>
    <col min="15883" max="15883" width="0.85546875" style="273" customWidth="1"/>
    <col min="15884" max="15884" width="16.28125" style="273" customWidth="1"/>
    <col min="15885" max="15885" width="15.00390625" style="273" customWidth="1"/>
    <col min="15886" max="15886" width="9.8515625" style="273" customWidth="1"/>
    <col min="15887" max="15887" width="5.8515625" style="273" customWidth="1"/>
    <col min="15888" max="15888" width="4.421875" style="273" customWidth="1"/>
    <col min="15889" max="15889" width="5.8515625" style="273" customWidth="1"/>
    <col min="15890" max="15890" width="5.140625" style="273" customWidth="1"/>
    <col min="15891" max="15891" width="4.140625" style="273" customWidth="1"/>
    <col min="15892" max="15892" width="5.421875" style="273" customWidth="1"/>
    <col min="15893" max="15893" width="4.140625" style="273" customWidth="1"/>
    <col min="15894" max="15894" width="6.28125" style="273" customWidth="1"/>
    <col min="15895" max="15895" width="5.421875" style="273" customWidth="1"/>
    <col min="15896" max="15896" width="6.8515625" style="273" customWidth="1"/>
    <col min="15897" max="16128" width="8.8515625" style="273" customWidth="1"/>
    <col min="16129" max="16129" width="20.57421875" style="273" customWidth="1"/>
    <col min="16130" max="16130" width="9.8515625" style="273" customWidth="1"/>
    <col min="16131" max="16131" width="8.421875" style="273" bestFit="1" customWidth="1"/>
    <col min="16132" max="16132" width="9.57421875" style="273" customWidth="1"/>
    <col min="16133" max="16133" width="11.28125" style="273" customWidth="1"/>
    <col min="16134" max="16134" width="16.28125" style="273" bestFit="1" customWidth="1"/>
    <col min="16135" max="16135" width="9.421875" style="273" customWidth="1"/>
    <col min="16136" max="16136" width="14.8515625" style="273" bestFit="1" customWidth="1"/>
    <col min="16137" max="16137" width="12.8515625" style="273" bestFit="1" customWidth="1"/>
    <col min="16138" max="16138" width="18.00390625" style="273" customWidth="1"/>
    <col min="16139" max="16139" width="0.85546875" style="273" customWidth="1"/>
    <col min="16140" max="16140" width="16.28125" style="273" customWidth="1"/>
    <col min="16141" max="16141" width="15.00390625" style="273" customWidth="1"/>
    <col min="16142" max="16142" width="9.8515625" style="273" customWidth="1"/>
    <col min="16143" max="16143" width="5.8515625" style="273" customWidth="1"/>
    <col min="16144" max="16144" width="4.421875" style="273" customWidth="1"/>
    <col min="16145" max="16145" width="5.8515625" style="273" customWidth="1"/>
    <col min="16146" max="16146" width="5.140625" style="273" customWidth="1"/>
    <col min="16147" max="16147" width="4.140625" style="273" customWidth="1"/>
    <col min="16148" max="16148" width="5.421875" style="273" customWidth="1"/>
    <col min="16149" max="16149" width="4.140625" style="273" customWidth="1"/>
    <col min="16150" max="16150" width="6.28125" style="273" customWidth="1"/>
    <col min="16151" max="16151" width="5.421875" style="273" customWidth="1"/>
    <col min="16152" max="16152" width="6.8515625" style="273" customWidth="1"/>
    <col min="16153" max="16384" width="8.8515625" style="273" customWidth="1"/>
  </cols>
  <sheetData>
    <row r="1" spans="1:11" ht="73.5" customHeight="1">
      <c r="A1" s="1838" t="s">
        <v>683</v>
      </c>
      <c r="B1" s="1839"/>
      <c r="C1" s="1839"/>
      <c r="D1" s="1839"/>
      <c r="E1" s="1839"/>
      <c r="F1" s="1839"/>
      <c r="G1" s="1839"/>
      <c r="H1" s="1839"/>
      <c r="I1" s="1839"/>
      <c r="J1" s="1839"/>
      <c r="K1" s="272"/>
    </row>
    <row r="2" spans="1:11" ht="18">
      <c r="A2" s="275"/>
      <c r="B2" s="276"/>
      <c r="C2" s="276"/>
      <c r="D2" s="276"/>
      <c r="E2" s="276"/>
      <c r="F2" s="276"/>
      <c r="G2" s="276"/>
      <c r="H2" s="276"/>
      <c r="I2" s="276"/>
      <c r="J2" s="276"/>
      <c r="K2" s="272"/>
    </row>
    <row r="3" spans="1:11" ht="15">
      <c r="A3" s="1840" t="s">
        <v>684</v>
      </c>
      <c r="B3" s="1841"/>
      <c r="C3" s="1841"/>
      <c r="D3" s="1841"/>
      <c r="E3" s="1841"/>
      <c r="F3" s="1841"/>
      <c r="G3" s="1841"/>
      <c r="H3" s="1841"/>
      <c r="I3" s="1841"/>
      <c r="J3" s="1841"/>
      <c r="K3" s="277"/>
    </row>
    <row r="4" spans="1:11" ht="15">
      <c r="A4" s="1840" t="s">
        <v>685</v>
      </c>
      <c r="B4" s="1841"/>
      <c r="C4" s="1841"/>
      <c r="D4" s="1841"/>
      <c r="E4" s="1841"/>
      <c r="F4" s="1841"/>
      <c r="G4" s="1841"/>
      <c r="H4" s="1841"/>
      <c r="I4" s="1841"/>
      <c r="J4" s="1841"/>
      <c r="K4" s="277"/>
    </row>
    <row r="5" spans="1:12" ht="15">
      <c r="A5" s="1840" t="s">
        <v>875</v>
      </c>
      <c r="B5" s="1841"/>
      <c r="C5" s="1841"/>
      <c r="D5" s="1841"/>
      <c r="E5" s="1841"/>
      <c r="F5" s="1841"/>
      <c r="G5" s="1841"/>
      <c r="H5" s="1841"/>
      <c r="I5" s="1841"/>
      <c r="J5" s="1841"/>
      <c r="K5" s="277"/>
      <c r="L5" s="273" t="str">
        <f>A5</f>
        <v xml:space="preserve">Project/Program Component Number &amp; Title:   Icreasing the Resilience of Poor and Vulnerable Communities to Climate Change Impact in Jordan                                                      </v>
      </c>
    </row>
    <row r="6" spans="1:11" ht="15">
      <c r="A6" s="1842" t="s">
        <v>876</v>
      </c>
      <c r="B6" s="1841"/>
      <c r="C6" s="1841"/>
      <c r="D6" s="1841"/>
      <c r="E6" s="1841"/>
      <c r="F6" s="1841"/>
      <c r="G6" s="1841"/>
      <c r="H6" s="1841"/>
      <c r="I6" s="1841"/>
      <c r="J6" s="1841"/>
      <c r="K6" s="277"/>
    </row>
    <row r="7" spans="1:14" ht="38.25">
      <c r="A7" s="1842" t="s">
        <v>877</v>
      </c>
      <c r="B7" s="1841"/>
      <c r="C7" s="1841"/>
      <c r="D7" s="1841"/>
      <c r="E7" s="1841"/>
      <c r="F7" s="1841"/>
      <c r="G7" s="1841"/>
      <c r="H7" s="1841"/>
      <c r="I7" s="1841"/>
      <c r="J7" s="1841"/>
      <c r="K7" s="277"/>
      <c r="L7" s="273" t="s">
        <v>689</v>
      </c>
      <c r="N7" s="274" t="s">
        <v>690</v>
      </c>
    </row>
    <row r="8" spans="1:14" ht="18.75" customHeight="1">
      <c r="A8" s="278" t="s">
        <v>691</v>
      </c>
      <c r="B8" s="279"/>
      <c r="C8" s="279"/>
      <c r="D8" s="279"/>
      <c r="E8" s="279"/>
      <c r="F8" s="279"/>
      <c r="G8" s="279"/>
      <c r="H8" s="279"/>
      <c r="I8" s="279"/>
      <c r="J8" s="280"/>
      <c r="K8" s="281"/>
      <c r="L8" s="282"/>
      <c r="M8" s="282"/>
      <c r="N8" s="283"/>
    </row>
    <row r="9" spans="1:26" s="293" customFormat="1" ht="135.75" thickBot="1">
      <c r="A9" s="284" t="s">
        <v>692</v>
      </c>
      <c r="B9" s="285" t="s">
        <v>693</v>
      </c>
      <c r="C9" s="286" t="s">
        <v>694</v>
      </c>
      <c r="D9" s="285" t="s">
        <v>695</v>
      </c>
      <c r="E9" s="285" t="s">
        <v>696</v>
      </c>
      <c r="F9" s="287" t="s">
        <v>697</v>
      </c>
      <c r="G9" s="287" t="s">
        <v>698</v>
      </c>
      <c r="H9" s="285" t="s">
        <v>699</v>
      </c>
      <c r="I9" s="285" t="s">
        <v>700</v>
      </c>
      <c r="J9" s="285" t="s">
        <v>701</v>
      </c>
      <c r="K9" s="288"/>
      <c r="L9" s="289" t="s">
        <v>702</v>
      </c>
      <c r="M9" s="290" t="s">
        <v>703</v>
      </c>
      <c r="N9" s="291"/>
      <c r="O9" s="292" t="s">
        <v>704</v>
      </c>
      <c r="P9" s="292" t="s">
        <v>705</v>
      </c>
      <c r="Q9" s="292" t="s">
        <v>706</v>
      </c>
      <c r="R9" s="292" t="s">
        <v>707</v>
      </c>
      <c r="S9" s="292" t="s">
        <v>708</v>
      </c>
      <c r="T9" s="292" t="s">
        <v>709</v>
      </c>
      <c r="U9" s="292" t="s">
        <v>710</v>
      </c>
      <c r="V9" s="292" t="s">
        <v>711</v>
      </c>
      <c r="W9" s="292" t="s">
        <v>712</v>
      </c>
      <c r="X9" s="292" t="s">
        <v>713</v>
      </c>
      <c r="Y9" s="292" t="s">
        <v>714</v>
      </c>
      <c r="Z9" s="292" t="s">
        <v>715</v>
      </c>
    </row>
    <row r="10" spans="1:14" ht="25.5" customHeight="1">
      <c r="A10" s="294" t="s">
        <v>716</v>
      </c>
      <c r="B10" s="295"/>
      <c r="C10" s="296"/>
      <c r="D10" s="295"/>
      <c r="E10" s="295"/>
      <c r="F10" s="297"/>
      <c r="G10" s="295"/>
      <c r="H10" s="295"/>
      <c r="I10" s="295"/>
      <c r="J10" s="298"/>
      <c r="K10" s="299"/>
      <c r="L10" s="300" t="str">
        <f>$A$10</f>
        <v>1. Rewards/Salaries (List names and titles of all positions involved in implementation)الرواتب (يجب ادراج الاسم والمسمى الوظيفي للأشخاص المنفذين للمشروع)</v>
      </c>
      <c r="M10" s="301"/>
      <c r="N10" s="302"/>
    </row>
    <row r="11" spans="1:14" ht="12.75" customHeight="1">
      <c r="A11" s="303" t="s">
        <v>878</v>
      </c>
      <c r="B11" s="304">
        <v>750</v>
      </c>
      <c r="C11" s="305" t="s">
        <v>718</v>
      </c>
      <c r="D11" s="304">
        <v>0.75</v>
      </c>
      <c r="E11" s="306">
        <f aca="true" t="shared" si="0" ref="E11:E16">SUM(B11*D11)</f>
        <v>562.5</v>
      </c>
      <c r="F11" s="307" t="s">
        <v>719</v>
      </c>
      <c r="G11" s="308">
        <v>12</v>
      </c>
      <c r="H11" s="306">
        <f aca="true" t="shared" si="1" ref="H11:H16">SUM(E11*G11)</f>
        <v>6750</v>
      </c>
      <c r="I11" s="309">
        <v>0</v>
      </c>
      <c r="J11" s="310">
        <f aca="true" t="shared" si="2" ref="J11:J17">H11-I11</f>
        <v>6750</v>
      </c>
      <c r="K11" s="311"/>
      <c r="L11" s="312" t="str">
        <f>A11</f>
        <v>a.Ghassn Obeidat, Project Focal Point/Coordinator</v>
      </c>
      <c r="M11" s="301"/>
      <c r="N11" s="302" t="s">
        <v>720</v>
      </c>
    </row>
    <row r="12" spans="1:14" ht="12.75" customHeight="1">
      <c r="A12" s="303" t="s">
        <v>879</v>
      </c>
      <c r="B12" s="304">
        <v>500</v>
      </c>
      <c r="C12" s="305" t="s">
        <v>718</v>
      </c>
      <c r="D12" s="304">
        <v>0.4</v>
      </c>
      <c r="E12" s="306">
        <f t="shared" si="0"/>
        <v>200</v>
      </c>
      <c r="F12" s="307" t="s">
        <v>719</v>
      </c>
      <c r="G12" s="308">
        <v>12</v>
      </c>
      <c r="H12" s="306">
        <f t="shared" si="1"/>
        <v>2400</v>
      </c>
      <c r="I12" s="309">
        <v>0</v>
      </c>
      <c r="J12" s="310">
        <f t="shared" si="2"/>
        <v>2400</v>
      </c>
      <c r="K12" s="311"/>
      <c r="L12" s="312" t="str">
        <f>A12</f>
        <v>b. Accountant(Magde Frahat)</v>
      </c>
      <c r="M12" s="301"/>
      <c r="N12" s="302" t="s">
        <v>720</v>
      </c>
    </row>
    <row r="13" spans="1:14" ht="12.75" customHeight="1">
      <c r="A13" s="303" t="s">
        <v>880</v>
      </c>
      <c r="B13" s="304">
        <v>500</v>
      </c>
      <c r="C13" s="305" t="s">
        <v>718</v>
      </c>
      <c r="D13" s="304">
        <v>0.3</v>
      </c>
      <c r="E13" s="306">
        <f t="shared" si="0"/>
        <v>150</v>
      </c>
      <c r="F13" s="307" t="s">
        <v>719</v>
      </c>
      <c r="G13" s="308">
        <v>12</v>
      </c>
      <c r="H13" s="306">
        <f t="shared" si="1"/>
        <v>1800</v>
      </c>
      <c r="I13" s="309">
        <v>0</v>
      </c>
      <c r="J13" s="310">
        <f t="shared" si="2"/>
        <v>1800</v>
      </c>
      <c r="K13" s="311"/>
      <c r="L13" s="312"/>
      <c r="M13" s="301"/>
      <c r="N13" s="302"/>
    </row>
    <row r="14" spans="1:14" ht="12.75" customHeight="1">
      <c r="A14" s="303" t="s">
        <v>881</v>
      </c>
      <c r="B14" s="304">
        <v>500</v>
      </c>
      <c r="C14" s="305" t="s">
        <v>718</v>
      </c>
      <c r="D14" s="304">
        <v>1</v>
      </c>
      <c r="E14" s="306">
        <f t="shared" si="0"/>
        <v>500</v>
      </c>
      <c r="F14" s="307" t="s">
        <v>719</v>
      </c>
      <c r="G14" s="308">
        <v>12</v>
      </c>
      <c r="H14" s="306">
        <f t="shared" si="1"/>
        <v>6000</v>
      </c>
      <c r="I14" s="309">
        <v>0</v>
      </c>
      <c r="J14" s="310">
        <f t="shared" si="2"/>
        <v>6000</v>
      </c>
      <c r="K14" s="311"/>
      <c r="L14" s="312"/>
      <c r="M14" s="301"/>
      <c r="N14" s="302"/>
    </row>
    <row r="15" spans="1:14" ht="12.75" customHeight="1">
      <c r="A15" s="536" t="s">
        <v>882</v>
      </c>
      <c r="B15" s="315">
        <v>266</v>
      </c>
      <c r="C15" s="305" t="s">
        <v>718</v>
      </c>
      <c r="D15" s="304">
        <v>1</v>
      </c>
      <c r="E15" s="306">
        <f t="shared" si="0"/>
        <v>266</v>
      </c>
      <c r="F15" s="307" t="s">
        <v>719</v>
      </c>
      <c r="G15" s="308">
        <v>12</v>
      </c>
      <c r="H15" s="306">
        <f t="shared" si="1"/>
        <v>3192</v>
      </c>
      <c r="I15" s="309">
        <v>0</v>
      </c>
      <c r="J15" s="310">
        <f t="shared" si="2"/>
        <v>3192</v>
      </c>
      <c r="K15" s="311"/>
      <c r="L15" s="312"/>
      <c r="M15" s="301"/>
      <c r="N15" s="302"/>
    </row>
    <row r="16" spans="1:14" ht="12.75" customHeight="1" thickBot="1">
      <c r="A16" s="536" t="s">
        <v>883</v>
      </c>
      <c r="B16" s="315">
        <v>300</v>
      </c>
      <c r="C16" s="305" t="s">
        <v>718</v>
      </c>
      <c r="D16" s="304">
        <v>0.5</v>
      </c>
      <c r="E16" s="306">
        <f t="shared" si="0"/>
        <v>150</v>
      </c>
      <c r="F16" s="307" t="s">
        <v>719</v>
      </c>
      <c r="G16" s="308">
        <v>12</v>
      </c>
      <c r="H16" s="306">
        <f t="shared" si="1"/>
        <v>1800</v>
      </c>
      <c r="I16" s="309">
        <v>0</v>
      </c>
      <c r="J16" s="310">
        <f t="shared" si="2"/>
        <v>1800</v>
      </c>
      <c r="K16" s="311"/>
      <c r="L16" s="312"/>
      <c r="M16" s="301"/>
      <c r="N16" s="302"/>
    </row>
    <row r="17" spans="1:14" ht="12.75" customHeight="1" thickBot="1">
      <c r="A17" s="316" t="s">
        <v>725</v>
      </c>
      <c r="B17" s="317"/>
      <c r="C17" s="318"/>
      <c r="D17" s="317"/>
      <c r="E17" s="317"/>
      <c r="F17" s="319"/>
      <c r="G17" s="320"/>
      <c r="H17" s="317">
        <f>SUM(H11:H16)</f>
        <v>21942</v>
      </c>
      <c r="I17" s="317">
        <f>SUM(I11:I16)</f>
        <v>0</v>
      </c>
      <c r="J17" s="317">
        <f t="shared" si="2"/>
        <v>21942</v>
      </c>
      <c r="K17" s="311"/>
      <c r="L17" s="321"/>
      <c r="M17" s="301"/>
      <c r="N17" s="302"/>
    </row>
    <row r="18" spans="1:14" ht="12.75" customHeight="1" thickBot="1">
      <c r="A18" s="322" t="s">
        <v>726</v>
      </c>
      <c r="B18" s="323"/>
      <c r="C18" s="324"/>
      <c r="D18" s="323"/>
      <c r="E18" s="323"/>
      <c r="F18" s="325"/>
      <c r="G18" s="326"/>
      <c r="H18" s="323"/>
      <c r="I18" s="323"/>
      <c r="J18" s="323"/>
      <c r="K18" s="311"/>
      <c r="L18" s="321" t="str">
        <f>A18</f>
        <v>Fringe مزايا الموظفين</v>
      </c>
      <c r="M18" s="301"/>
      <c r="N18" s="302"/>
    </row>
    <row r="19" spans="1:14" ht="12.75" customHeight="1" thickBot="1">
      <c r="A19" s="303" t="s">
        <v>727</v>
      </c>
      <c r="B19" s="537">
        <f>J14+J15</f>
        <v>9192</v>
      </c>
      <c r="C19" s="538" t="s">
        <v>728</v>
      </c>
      <c r="D19" s="539">
        <v>0.1375</v>
      </c>
      <c r="E19" s="540">
        <f>SUM(B19*D19)</f>
        <v>1263.9</v>
      </c>
      <c r="F19" s="332"/>
      <c r="G19" s="329">
        <v>1</v>
      </c>
      <c r="H19" s="306">
        <f>SUM(E19*G19)</f>
        <v>1263.9</v>
      </c>
      <c r="I19" s="309">
        <v>0</v>
      </c>
      <c r="J19" s="330">
        <f>H19-I19</f>
        <v>1263.9</v>
      </c>
      <c r="K19" s="311"/>
      <c r="L19" s="312" t="str">
        <f>A19</f>
        <v>a. Social Security/الضمان الاجتماعي</v>
      </c>
      <c r="M19" s="301"/>
      <c r="N19" s="302" t="s">
        <v>729</v>
      </c>
    </row>
    <row r="20" spans="1:14" ht="12.75" customHeight="1" thickBot="1">
      <c r="A20" s="316" t="s">
        <v>735</v>
      </c>
      <c r="B20" s="317"/>
      <c r="C20" s="318"/>
      <c r="D20" s="317"/>
      <c r="E20" s="317"/>
      <c r="F20" s="319"/>
      <c r="G20" s="320"/>
      <c r="H20" s="317">
        <f>SUM(H19:H19)</f>
        <v>1263.9</v>
      </c>
      <c r="I20" s="317">
        <f>I19</f>
        <v>0</v>
      </c>
      <c r="J20" s="317">
        <f>SUM(J19:J19)</f>
        <v>1263.9</v>
      </c>
      <c r="K20" s="311"/>
      <c r="L20" s="321" t="str">
        <f>A20</f>
        <v>Total Fringe</v>
      </c>
      <c r="M20" s="301"/>
      <c r="N20" s="302"/>
    </row>
    <row r="21" spans="1:14" ht="12.75" customHeight="1" thickBot="1">
      <c r="A21" s="541" t="s">
        <v>736</v>
      </c>
      <c r="B21" s="542"/>
      <c r="C21" s="543"/>
      <c r="D21" s="542"/>
      <c r="E21" s="542"/>
      <c r="F21" s="427"/>
      <c r="G21" s="428"/>
      <c r="H21" s="542">
        <f>H17+H20</f>
        <v>23205.9</v>
      </c>
      <c r="I21" s="542">
        <f>I17+I20</f>
        <v>0</v>
      </c>
      <c r="J21" s="542">
        <f>H21-I21</f>
        <v>23205.9</v>
      </c>
      <c r="K21" s="311"/>
      <c r="L21" s="321"/>
      <c r="M21" s="301"/>
      <c r="N21" s="302"/>
    </row>
    <row r="22" spans="1:23" s="348" customFormat="1" ht="12.75" customHeight="1" thickBot="1">
      <c r="A22" s="343"/>
      <c r="B22" s="343"/>
      <c r="C22" s="344"/>
      <c r="D22" s="343"/>
      <c r="E22" s="343"/>
      <c r="F22" s="345"/>
      <c r="G22" s="343"/>
      <c r="H22" s="343"/>
      <c r="I22" s="343"/>
      <c r="J22" s="343"/>
      <c r="K22" s="346"/>
      <c r="L22" s="273"/>
      <c r="M22" s="347"/>
      <c r="N22" s="302"/>
      <c r="O22" s="273"/>
      <c r="P22" s="273"/>
      <c r="Q22" s="273"/>
      <c r="R22" s="273"/>
      <c r="S22" s="273"/>
      <c r="T22" s="273"/>
      <c r="U22" s="273"/>
      <c r="V22" s="273"/>
      <c r="W22" s="273"/>
    </row>
    <row r="23" spans="1:14" ht="12.75" customHeight="1">
      <c r="A23" s="294" t="s">
        <v>737</v>
      </c>
      <c r="B23" s="295"/>
      <c r="C23" s="296"/>
      <c r="D23" s="295"/>
      <c r="E23" s="295"/>
      <c r="F23" s="297"/>
      <c r="G23" s="295"/>
      <c r="H23" s="295"/>
      <c r="I23" s="295"/>
      <c r="J23" s="298">
        <f aca="true" t="shared" si="3" ref="J23:J28">H23-I23</f>
        <v>0</v>
      </c>
      <c r="K23" s="299"/>
      <c r="L23" s="349" t="str">
        <f>$A$23</f>
        <v xml:space="preserve">2. Other Direct Costs المصاريف المباشرة الأخرى </v>
      </c>
      <c r="M23" s="301"/>
      <c r="N23" s="302"/>
    </row>
    <row r="24" spans="1:14" ht="12.75" customHeight="1">
      <c r="A24" s="313" t="s">
        <v>738</v>
      </c>
      <c r="B24" s="309">
        <v>200</v>
      </c>
      <c r="C24" s="350" t="s">
        <v>718</v>
      </c>
      <c r="D24" s="309">
        <v>1</v>
      </c>
      <c r="E24" s="306">
        <f>SUM(B24*D24)</f>
        <v>200</v>
      </c>
      <c r="F24" s="307" t="s">
        <v>719</v>
      </c>
      <c r="G24" s="308">
        <v>12</v>
      </c>
      <c r="H24" s="306">
        <f>SUM(E24*G24)</f>
        <v>2400</v>
      </c>
      <c r="I24" s="309">
        <f>H24</f>
        <v>2400</v>
      </c>
      <c r="J24" s="351">
        <f t="shared" si="3"/>
        <v>0</v>
      </c>
      <c r="K24" s="311"/>
      <c r="L24" s="273" t="str">
        <f>A24</f>
        <v>a. Office Rent/الإيجار</v>
      </c>
      <c r="M24" s="301"/>
      <c r="N24" s="302"/>
    </row>
    <row r="25" spans="1:14" ht="12.75" customHeight="1">
      <c r="A25" s="352" t="s">
        <v>884</v>
      </c>
      <c r="B25" s="309">
        <v>200</v>
      </c>
      <c r="C25" s="353" t="s">
        <v>718</v>
      </c>
      <c r="D25" s="309">
        <v>1</v>
      </c>
      <c r="E25" s="306">
        <f>SUM(B25*D25)</f>
        <v>200</v>
      </c>
      <c r="F25" s="307" t="s">
        <v>719</v>
      </c>
      <c r="G25" s="308">
        <v>12</v>
      </c>
      <c r="H25" s="306">
        <f>SUM(E25*G25)</f>
        <v>2400</v>
      </c>
      <c r="I25" s="309">
        <v>1200</v>
      </c>
      <c r="J25" s="351">
        <f t="shared" si="3"/>
        <v>1200</v>
      </c>
      <c r="K25" s="311"/>
      <c r="L25" s="273" t="str">
        <f>A25</f>
        <v>b. Office Utilities/ خدمات المكتب (Fuel, Beverages &amp; miscellaneous)</v>
      </c>
      <c r="M25" s="301"/>
      <c r="N25" s="302" t="s">
        <v>740</v>
      </c>
    </row>
    <row r="26" spans="1:14" ht="12.75" customHeight="1">
      <c r="A26" s="352" t="s">
        <v>741</v>
      </c>
      <c r="B26" s="309">
        <v>100</v>
      </c>
      <c r="C26" s="353" t="s">
        <v>718</v>
      </c>
      <c r="D26" s="309">
        <v>1</v>
      </c>
      <c r="E26" s="306">
        <f>SUM(B26*D26)</f>
        <v>100</v>
      </c>
      <c r="F26" s="307" t="s">
        <v>719</v>
      </c>
      <c r="G26" s="308">
        <v>12</v>
      </c>
      <c r="H26" s="306">
        <f>SUM(E26*G26)</f>
        <v>1200</v>
      </c>
      <c r="I26" s="309">
        <v>0</v>
      </c>
      <c r="J26" s="351">
        <f t="shared" si="3"/>
        <v>1200</v>
      </c>
      <c r="K26" s="311"/>
      <c r="L26" s="273" t="str">
        <f>A26</f>
        <v>c. Communications/اتصالات</v>
      </c>
      <c r="M26" s="301"/>
      <c r="N26" s="302"/>
    </row>
    <row r="27" spans="1:14" s="348" customFormat="1" ht="42.75" customHeight="1" thickBot="1">
      <c r="A27" s="313" t="s">
        <v>742</v>
      </c>
      <c r="B27" s="354">
        <v>50</v>
      </c>
      <c r="C27" s="353" t="s">
        <v>718</v>
      </c>
      <c r="D27" s="354">
        <v>1</v>
      </c>
      <c r="E27" s="306">
        <f>SUM(B27*D27)</f>
        <v>50</v>
      </c>
      <c r="F27" s="307" t="s">
        <v>719</v>
      </c>
      <c r="G27" s="308">
        <v>12</v>
      </c>
      <c r="H27" s="306">
        <f>SUM(E27*G27)</f>
        <v>600</v>
      </c>
      <c r="I27" s="309">
        <v>0</v>
      </c>
      <c r="J27" s="351">
        <f t="shared" si="3"/>
        <v>600</v>
      </c>
      <c r="K27" s="311"/>
      <c r="L27" s="273" t="str">
        <f>A27</f>
        <v>d. Office Stationary and Supplies/قرطاسية ومستلزمات المكتب</v>
      </c>
      <c r="M27" s="355"/>
      <c r="N27" s="356"/>
    </row>
    <row r="28" spans="1:14" ht="12.75" customHeight="1" thickBot="1">
      <c r="A28" s="544" t="s">
        <v>747</v>
      </c>
      <c r="B28" s="542"/>
      <c r="C28" s="543"/>
      <c r="D28" s="542"/>
      <c r="E28" s="542"/>
      <c r="F28" s="427"/>
      <c r="G28" s="428"/>
      <c r="H28" s="542">
        <f>SUM(H24:H27)</f>
        <v>6600</v>
      </c>
      <c r="I28" s="542">
        <f>SUM(I24:I27)</f>
        <v>3600</v>
      </c>
      <c r="J28" s="542">
        <f t="shared" si="3"/>
        <v>3000</v>
      </c>
      <c r="K28" s="311"/>
      <c r="L28" s="321"/>
      <c r="M28" s="301"/>
      <c r="N28" s="302"/>
    </row>
    <row r="29" spans="1:14" ht="12.75" customHeight="1" thickBot="1">
      <c r="A29" s="343"/>
      <c r="B29" s="343"/>
      <c r="C29" s="344"/>
      <c r="D29" s="343"/>
      <c r="E29" s="343"/>
      <c r="F29" s="345"/>
      <c r="G29" s="343"/>
      <c r="H29" s="343"/>
      <c r="I29" s="343"/>
      <c r="J29" s="343"/>
      <c r="K29" s="346"/>
      <c r="M29" s="301"/>
      <c r="N29" s="302"/>
    </row>
    <row r="30" spans="1:14" ht="12.75" customHeight="1">
      <c r="A30" s="294" t="s">
        <v>748</v>
      </c>
      <c r="B30" s="295"/>
      <c r="C30" s="296"/>
      <c r="D30" s="295"/>
      <c r="E30" s="295"/>
      <c r="F30" s="297"/>
      <c r="G30" s="295"/>
      <c r="H30" s="295"/>
      <c r="I30" s="295"/>
      <c r="J30" s="298">
        <f aca="true" t="shared" si="4" ref="J30:J38">H30-I30</f>
        <v>0</v>
      </c>
      <c r="K30" s="299"/>
      <c r="L30" s="349" t="str">
        <f>$A$30</f>
        <v>3.  Furniture and Equipment's المعدات والأثاث</v>
      </c>
      <c r="M30" s="301"/>
      <c r="N30" s="302"/>
    </row>
    <row r="31" spans="1:14" ht="26.25" customHeight="1">
      <c r="A31" s="313" t="s">
        <v>885</v>
      </c>
      <c r="B31" s="309">
        <v>700</v>
      </c>
      <c r="C31" s="362" t="s">
        <v>752</v>
      </c>
      <c r="D31" s="309">
        <v>1</v>
      </c>
      <c r="E31" s="306">
        <f aca="true" t="shared" si="5" ref="E31:E37">SUM(B31*D31)</f>
        <v>700</v>
      </c>
      <c r="F31" s="307" t="s">
        <v>752</v>
      </c>
      <c r="G31" s="308">
        <v>1</v>
      </c>
      <c r="H31" s="306">
        <f aca="true" t="shared" si="6" ref="H31:H37">SUM(E31*G31)</f>
        <v>700</v>
      </c>
      <c r="I31" s="309">
        <v>0</v>
      </c>
      <c r="J31" s="351">
        <f t="shared" si="4"/>
        <v>700</v>
      </c>
      <c r="K31" s="311"/>
      <c r="L31" s="273" t="str">
        <f>A31</f>
        <v>a. Laptop for Coordinator</v>
      </c>
      <c r="M31" s="301"/>
      <c r="N31" s="302"/>
    </row>
    <row r="32" spans="1:14" ht="26.25" customHeight="1">
      <c r="A32" s="313" t="s">
        <v>886</v>
      </c>
      <c r="B32" s="309">
        <v>700</v>
      </c>
      <c r="C32" s="362" t="s">
        <v>752</v>
      </c>
      <c r="D32" s="309">
        <v>1</v>
      </c>
      <c r="E32" s="306">
        <f t="shared" si="5"/>
        <v>700</v>
      </c>
      <c r="F32" s="307" t="s">
        <v>752</v>
      </c>
      <c r="G32" s="308">
        <v>1</v>
      </c>
      <c r="H32" s="306">
        <f t="shared" si="6"/>
        <v>700</v>
      </c>
      <c r="I32" s="309">
        <v>0</v>
      </c>
      <c r="J32" s="351">
        <f t="shared" si="4"/>
        <v>700</v>
      </c>
      <c r="K32" s="311"/>
      <c r="M32" s="301"/>
      <c r="N32" s="302"/>
    </row>
    <row r="33" spans="1:14" ht="26.25" customHeight="1">
      <c r="A33" s="545" t="s">
        <v>887</v>
      </c>
      <c r="B33" s="315">
        <v>300</v>
      </c>
      <c r="C33" s="362" t="s">
        <v>752</v>
      </c>
      <c r="D33" s="309">
        <v>1</v>
      </c>
      <c r="E33" s="306">
        <f t="shared" si="5"/>
        <v>300</v>
      </c>
      <c r="F33" s="307" t="s">
        <v>752</v>
      </c>
      <c r="G33" s="308">
        <v>1</v>
      </c>
      <c r="H33" s="306">
        <f t="shared" si="6"/>
        <v>300</v>
      </c>
      <c r="I33" s="309">
        <v>0</v>
      </c>
      <c r="J33" s="351">
        <f t="shared" si="4"/>
        <v>300</v>
      </c>
      <c r="K33" s="311"/>
      <c r="M33" s="301"/>
      <c r="N33" s="302"/>
    </row>
    <row r="34" spans="1:14" ht="26.25" customHeight="1">
      <c r="A34" s="545" t="s">
        <v>888</v>
      </c>
      <c r="B34" s="315">
        <v>1000</v>
      </c>
      <c r="C34" s="362" t="s">
        <v>752</v>
      </c>
      <c r="D34" s="309">
        <v>1</v>
      </c>
      <c r="E34" s="306">
        <f t="shared" si="5"/>
        <v>1000</v>
      </c>
      <c r="F34" s="307" t="s">
        <v>752</v>
      </c>
      <c r="G34" s="308">
        <v>1</v>
      </c>
      <c r="H34" s="306">
        <f t="shared" si="6"/>
        <v>1000</v>
      </c>
      <c r="I34" s="309">
        <v>0</v>
      </c>
      <c r="J34" s="351">
        <f t="shared" si="4"/>
        <v>1000</v>
      </c>
      <c r="K34" s="311"/>
      <c r="M34" s="301"/>
      <c r="N34" s="302"/>
    </row>
    <row r="35" spans="1:14" ht="26.25" customHeight="1">
      <c r="A35" s="313" t="s">
        <v>889</v>
      </c>
      <c r="B35" s="315">
        <v>499</v>
      </c>
      <c r="C35" s="362" t="s">
        <v>752</v>
      </c>
      <c r="D35" s="309">
        <v>1</v>
      </c>
      <c r="E35" s="306">
        <f t="shared" si="5"/>
        <v>499</v>
      </c>
      <c r="F35" s="307" t="s">
        <v>752</v>
      </c>
      <c r="G35" s="308">
        <v>1</v>
      </c>
      <c r="H35" s="306">
        <f t="shared" si="6"/>
        <v>499</v>
      </c>
      <c r="I35" s="309">
        <v>0</v>
      </c>
      <c r="J35" s="351">
        <f t="shared" si="4"/>
        <v>499</v>
      </c>
      <c r="K35" s="311"/>
      <c r="M35" s="301"/>
      <c r="N35" s="302"/>
    </row>
    <row r="36" spans="1:14" ht="26.25" customHeight="1">
      <c r="A36" s="545" t="s">
        <v>890</v>
      </c>
      <c r="B36" s="315">
        <v>600</v>
      </c>
      <c r="C36" s="362" t="s">
        <v>752</v>
      </c>
      <c r="D36" s="309">
        <v>1</v>
      </c>
      <c r="E36" s="306">
        <f t="shared" si="5"/>
        <v>600</v>
      </c>
      <c r="F36" s="307" t="s">
        <v>752</v>
      </c>
      <c r="G36" s="308">
        <v>1</v>
      </c>
      <c r="H36" s="306">
        <f t="shared" si="6"/>
        <v>600</v>
      </c>
      <c r="I36" s="309">
        <v>0</v>
      </c>
      <c r="J36" s="351">
        <f t="shared" si="4"/>
        <v>600</v>
      </c>
      <c r="K36" s="311"/>
      <c r="M36" s="301"/>
      <c r="N36" s="302"/>
    </row>
    <row r="37" spans="1:14" ht="26.25" customHeight="1" thickBot="1">
      <c r="A37" s="545" t="s">
        <v>891</v>
      </c>
      <c r="B37" s="315">
        <v>1000</v>
      </c>
      <c r="C37" s="362" t="s">
        <v>752</v>
      </c>
      <c r="D37" s="315">
        <v>1</v>
      </c>
      <c r="E37" s="306">
        <f t="shared" si="5"/>
        <v>1000</v>
      </c>
      <c r="F37" s="307" t="s">
        <v>752</v>
      </c>
      <c r="G37" s="308">
        <v>1</v>
      </c>
      <c r="H37" s="306">
        <f t="shared" si="6"/>
        <v>1000</v>
      </c>
      <c r="I37" s="309">
        <v>0</v>
      </c>
      <c r="J37" s="351">
        <f t="shared" si="4"/>
        <v>1000</v>
      </c>
      <c r="K37" s="311"/>
      <c r="M37" s="301"/>
      <c r="N37" s="302"/>
    </row>
    <row r="38" spans="1:14" ht="12.75" customHeight="1" thickBot="1">
      <c r="A38" s="544" t="s">
        <v>759</v>
      </c>
      <c r="B38" s="542"/>
      <c r="C38" s="543"/>
      <c r="D38" s="542"/>
      <c r="E38" s="542"/>
      <c r="F38" s="427"/>
      <c r="G38" s="428"/>
      <c r="H38" s="542">
        <f>SUM(H31:H37)</f>
        <v>4799</v>
      </c>
      <c r="I38" s="542">
        <f>SUM(I31:I31)</f>
        <v>0</v>
      </c>
      <c r="J38" s="542">
        <f t="shared" si="4"/>
        <v>4799</v>
      </c>
      <c r="K38" s="311"/>
      <c r="L38" s="321"/>
      <c r="M38" s="301"/>
      <c r="N38" s="302"/>
    </row>
    <row r="39" spans="1:14" ht="12.75" customHeight="1" thickBot="1">
      <c r="A39" s="343"/>
      <c r="B39" s="343"/>
      <c r="C39" s="344"/>
      <c r="D39" s="343"/>
      <c r="E39" s="343"/>
      <c r="F39" s="345"/>
      <c r="G39" s="343"/>
      <c r="H39" s="343"/>
      <c r="I39" s="343"/>
      <c r="J39" s="343"/>
      <c r="K39" s="346"/>
      <c r="M39" s="301"/>
      <c r="N39" s="302"/>
    </row>
    <row r="40" spans="1:14" ht="12.75" customHeight="1">
      <c r="A40" s="294" t="s">
        <v>760</v>
      </c>
      <c r="B40" s="295"/>
      <c r="C40" s="296"/>
      <c r="D40" s="295"/>
      <c r="E40" s="295"/>
      <c r="F40" s="297"/>
      <c r="G40" s="295"/>
      <c r="H40" s="295"/>
      <c r="I40" s="295"/>
      <c r="J40" s="298"/>
      <c r="K40" s="299"/>
      <c r="L40" s="349" t="str">
        <f>$A$40</f>
        <v>4. Project Operation (Activities) Expenses مصاريف المشروع التشغيلية المباشرة</v>
      </c>
      <c r="M40" s="301"/>
      <c r="N40" s="302"/>
    </row>
    <row r="41" spans="1:26" s="499" customFormat="1" ht="22.5" customHeight="1">
      <c r="A41" s="1846" t="s">
        <v>892</v>
      </c>
      <c r="B41" s="1847"/>
      <c r="C41" s="1847"/>
      <c r="D41" s="1847"/>
      <c r="E41" s="1847"/>
      <c r="F41" s="1847"/>
      <c r="G41" s="1847"/>
      <c r="H41" s="1847"/>
      <c r="I41" s="1847"/>
      <c r="J41" s="1848"/>
      <c r="K41" s="311"/>
      <c r="L41" s="407" t="str">
        <f>A41</f>
        <v>Activity #1.2.1 General Rehabilitation and Upgrading of On-Farm irrigation infrastructure and maintenance of the systems</v>
      </c>
      <c r="M41" s="503"/>
      <c r="N41" s="546"/>
      <c r="Q41" s="547"/>
      <c r="R41" s="547"/>
      <c r="S41" s="547"/>
      <c r="T41" s="547"/>
      <c r="U41" s="547"/>
      <c r="V41" s="547"/>
      <c r="W41" s="547"/>
      <c r="X41" s="547"/>
      <c r="Y41" s="547"/>
      <c r="Z41" s="547"/>
    </row>
    <row r="42" spans="1:14" s="396" customFormat="1" ht="20.25" customHeight="1">
      <c r="A42" s="386" t="s">
        <v>893</v>
      </c>
      <c r="B42" s="387" t="s">
        <v>894</v>
      </c>
      <c r="C42" s="388"/>
      <c r="D42" s="387"/>
      <c r="E42" s="387"/>
      <c r="F42" s="389"/>
      <c r="G42" s="390"/>
      <c r="H42" s="387"/>
      <c r="I42" s="387"/>
      <c r="J42" s="391"/>
      <c r="K42" s="392"/>
      <c r="L42" s="393" t="str">
        <f>A42</f>
        <v xml:space="preserve">Task 1.2.1.1: </v>
      </c>
      <c r="M42" s="394"/>
      <c r="N42" s="395"/>
    </row>
    <row r="43" spans="1:19" ht="38.25">
      <c r="A43" s="331" t="s">
        <v>895</v>
      </c>
      <c r="B43" s="309">
        <v>400</v>
      </c>
      <c r="C43" s="314" t="s">
        <v>896</v>
      </c>
      <c r="D43" s="309">
        <v>1</v>
      </c>
      <c r="E43" s="306">
        <f>SUM(B43*D43)</f>
        <v>400</v>
      </c>
      <c r="F43" s="307" t="s">
        <v>897</v>
      </c>
      <c r="G43" s="308">
        <v>30</v>
      </c>
      <c r="H43" s="306">
        <f>SUM(E43*G43)</f>
        <v>12000</v>
      </c>
      <c r="I43" s="309">
        <v>0</v>
      </c>
      <c r="J43" s="330">
        <f>H43-I43</f>
        <v>12000</v>
      </c>
      <c r="K43" s="311"/>
      <c r="L43" s="398"/>
      <c r="M43" s="301"/>
      <c r="N43" s="302"/>
      <c r="Q43" s="548"/>
      <c r="R43" s="548"/>
      <c r="S43" s="549"/>
    </row>
    <row r="44" spans="1:21" ht="32.25" customHeight="1">
      <c r="A44" s="331" t="s">
        <v>898</v>
      </c>
      <c r="B44" s="309">
        <v>400</v>
      </c>
      <c r="C44" s="314" t="s">
        <v>768</v>
      </c>
      <c r="D44" s="309">
        <v>1</v>
      </c>
      <c r="E44" s="306">
        <f>SUM(B44*D44)</f>
        <v>400</v>
      </c>
      <c r="F44" s="307" t="s">
        <v>768</v>
      </c>
      <c r="G44" s="308">
        <v>1</v>
      </c>
      <c r="H44" s="306">
        <f>SUM(E44*G44)</f>
        <v>400</v>
      </c>
      <c r="I44" s="309">
        <v>0</v>
      </c>
      <c r="J44" s="330">
        <f>H44-I44</f>
        <v>400</v>
      </c>
      <c r="K44" s="311"/>
      <c r="L44" s="398"/>
      <c r="M44" s="301"/>
      <c r="S44" s="548"/>
      <c r="T44" s="548"/>
      <c r="U44" s="548"/>
    </row>
    <row r="45" spans="1:25" ht="52.5" customHeight="1">
      <c r="A45" s="331" t="s">
        <v>899</v>
      </c>
      <c r="B45" s="309">
        <v>500</v>
      </c>
      <c r="C45" s="314" t="s">
        <v>768</v>
      </c>
      <c r="D45" s="309">
        <v>1</v>
      </c>
      <c r="E45" s="306">
        <f>SUM(B45*D45)</f>
        <v>500</v>
      </c>
      <c r="F45" s="307" t="s">
        <v>768</v>
      </c>
      <c r="G45" s="308">
        <v>1</v>
      </c>
      <c r="H45" s="306">
        <f>SUM(E45*G45)</f>
        <v>500</v>
      </c>
      <c r="I45" s="309">
        <v>0</v>
      </c>
      <c r="J45" s="330">
        <f>H45-I45</f>
        <v>500</v>
      </c>
      <c r="K45" s="311"/>
      <c r="L45" s="398"/>
      <c r="M45" s="301"/>
      <c r="T45" s="548"/>
      <c r="U45" s="548"/>
      <c r="V45" s="548"/>
      <c r="W45" s="548"/>
      <c r="X45" s="548"/>
      <c r="Y45" s="548"/>
    </row>
    <row r="46" spans="1:26" s="410" customFormat="1" ht="21" customHeight="1">
      <c r="A46" s="550" t="s">
        <v>900</v>
      </c>
      <c r="B46" s="1843"/>
      <c r="C46" s="1844"/>
      <c r="D46" s="1844"/>
      <c r="E46" s="1844"/>
      <c r="F46" s="1844"/>
      <c r="G46" s="1845"/>
      <c r="H46" s="551">
        <f>SUM(H43:H45)</f>
        <v>12900</v>
      </c>
      <c r="I46" s="551">
        <f>SUM(I43:I45)</f>
        <v>0</v>
      </c>
      <c r="J46" s="551">
        <f>H46-I46</f>
        <v>12900</v>
      </c>
      <c r="K46" s="311"/>
      <c r="L46" s="407" t="str">
        <f>A46</f>
        <v>Task 1.2.1.1 sub-total</v>
      </c>
      <c r="M46" s="408"/>
      <c r="N46" s="409"/>
      <c r="O46" s="409"/>
      <c r="P46" s="409"/>
      <c r="Q46" s="409"/>
      <c r="R46" s="409"/>
      <c r="S46" s="409"/>
      <c r="T46" s="409"/>
      <c r="U46" s="409"/>
      <c r="V46" s="409"/>
      <c r="W46" s="409"/>
      <c r="X46" s="409"/>
      <c r="Y46" s="409"/>
      <c r="Z46" s="409"/>
    </row>
    <row r="47" spans="1:14" s="396" customFormat="1" ht="18" customHeight="1">
      <c r="A47" s="386" t="s">
        <v>901</v>
      </c>
      <c r="B47" s="387" t="s">
        <v>902</v>
      </c>
      <c r="C47" s="388"/>
      <c r="D47" s="387"/>
      <c r="E47" s="387"/>
      <c r="F47" s="389"/>
      <c r="G47" s="390"/>
      <c r="H47" s="387"/>
      <c r="I47" s="387"/>
      <c r="J47" s="391"/>
      <c r="K47" s="392"/>
      <c r="L47" s="393" t="str">
        <f>A47</f>
        <v>Task 1.2.1.2</v>
      </c>
      <c r="M47" s="394"/>
      <c r="N47" s="395"/>
    </row>
    <row r="48" spans="1:21" ht="66" customHeight="1">
      <c r="A48" s="331" t="s">
        <v>903</v>
      </c>
      <c r="B48" s="309">
        <v>400</v>
      </c>
      <c r="C48" s="314" t="s">
        <v>896</v>
      </c>
      <c r="D48" s="420">
        <v>1</v>
      </c>
      <c r="E48" s="306">
        <f>SUM(B48*D48)</f>
        <v>400</v>
      </c>
      <c r="F48" s="307" t="s">
        <v>904</v>
      </c>
      <c r="G48" s="308">
        <v>20</v>
      </c>
      <c r="H48" s="306">
        <f>SUM(E48*G48)</f>
        <v>8000</v>
      </c>
      <c r="I48" s="309">
        <v>0</v>
      </c>
      <c r="J48" s="330">
        <f>H48-I48</f>
        <v>8000</v>
      </c>
      <c r="K48" s="311"/>
      <c r="L48" s="422" t="str">
        <f>A48</f>
        <v>a. Hire a consultant for on-farm measurements, design and tender documents preparation</v>
      </c>
      <c r="M48" s="301"/>
      <c r="N48" s="302"/>
      <c r="S48" s="548"/>
      <c r="T48" s="548"/>
      <c r="U48" s="548"/>
    </row>
    <row r="49" spans="1:24" ht="51">
      <c r="A49" s="331" t="s">
        <v>905</v>
      </c>
      <c r="B49" s="309">
        <v>50000</v>
      </c>
      <c r="C49" s="314" t="s">
        <v>768</v>
      </c>
      <c r="D49" s="420">
        <v>1</v>
      </c>
      <c r="E49" s="306">
        <f>SUM(B49*D49)</f>
        <v>50000</v>
      </c>
      <c r="F49" s="307" t="s">
        <v>768</v>
      </c>
      <c r="G49" s="308">
        <v>1</v>
      </c>
      <c r="H49" s="306">
        <f>SUM(E49*G49)</f>
        <v>50000</v>
      </c>
      <c r="I49" s="309">
        <v>0</v>
      </c>
      <c r="J49" s="330">
        <f>H49-I49</f>
        <v>50000</v>
      </c>
      <c r="K49" s="311"/>
      <c r="L49" s="422"/>
      <c r="M49" s="301"/>
      <c r="V49" s="548"/>
      <c r="W49" s="548"/>
      <c r="X49" s="548"/>
    </row>
    <row r="50" spans="1:26" s="410" customFormat="1" ht="15.75" customHeight="1">
      <c r="A50" s="550" t="s">
        <v>906</v>
      </c>
      <c r="B50" s="1843"/>
      <c r="C50" s="1844"/>
      <c r="D50" s="1844"/>
      <c r="E50" s="1844"/>
      <c r="F50" s="1844"/>
      <c r="G50" s="1845"/>
      <c r="H50" s="551">
        <f>SUM(H48:H49)</f>
        <v>58000</v>
      </c>
      <c r="I50" s="551">
        <f>SUM(I48:I49)</f>
        <v>0</v>
      </c>
      <c r="J50" s="551">
        <f>H50-I50</f>
        <v>58000</v>
      </c>
      <c r="K50" s="311"/>
      <c r="L50" s="407" t="str">
        <f>A50</f>
        <v>Task 1.2.1.2 sub-total</v>
      </c>
      <c r="M50" s="408"/>
      <c r="N50" s="409"/>
      <c r="O50" s="409"/>
      <c r="P50" s="409"/>
      <c r="Q50" s="409"/>
      <c r="R50" s="409"/>
      <c r="S50" s="409"/>
      <c r="T50" s="409"/>
      <c r="U50" s="409"/>
      <c r="V50" s="409"/>
      <c r="W50" s="409"/>
      <c r="X50" s="409"/>
      <c r="Y50" s="409"/>
      <c r="Z50" s="409"/>
    </row>
    <row r="51" spans="1:14" s="396" customFormat="1" ht="18" customHeight="1">
      <c r="A51" s="386" t="s">
        <v>907</v>
      </c>
      <c r="B51" s="387" t="s">
        <v>908</v>
      </c>
      <c r="C51" s="388"/>
      <c r="D51" s="387"/>
      <c r="E51" s="387"/>
      <c r="F51" s="389"/>
      <c r="G51" s="390"/>
      <c r="H51" s="387"/>
      <c r="I51" s="387"/>
      <c r="J51" s="391"/>
      <c r="K51" s="392"/>
      <c r="L51" s="393" t="str">
        <f>A51</f>
        <v>Task 1.2.1.3</v>
      </c>
      <c r="M51" s="394"/>
      <c r="N51" s="395"/>
    </row>
    <row r="52" spans="1:19" ht="66" customHeight="1">
      <c r="A52" s="331" t="s">
        <v>909</v>
      </c>
      <c r="B52" s="309">
        <v>400</v>
      </c>
      <c r="C52" s="314" t="s">
        <v>896</v>
      </c>
      <c r="D52" s="420">
        <v>1</v>
      </c>
      <c r="E52" s="306">
        <f>SUM(B52*D52)</f>
        <v>400</v>
      </c>
      <c r="F52" s="307" t="s">
        <v>904</v>
      </c>
      <c r="G52" s="308">
        <v>80</v>
      </c>
      <c r="H52" s="306">
        <f>SUM(E52*G52)</f>
        <v>32000</v>
      </c>
      <c r="I52" s="309">
        <v>0</v>
      </c>
      <c r="J52" s="330">
        <f>H52-I52</f>
        <v>32000</v>
      </c>
      <c r="K52" s="311"/>
      <c r="L52" s="422" t="str">
        <f>A52</f>
        <v>a. Hire a consultant for on-farm measurements, readings interpretation and on job training for farmers</v>
      </c>
      <c r="M52" s="301"/>
      <c r="N52" s="302"/>
      <c r="R52" s="548"/>
      <c r="S52" s="548"/>
    </row>
    <row r="53" spans="1:26" ht="25.5">
      <c r="A53" s="331" t="s">
        <v>898</v>
      </c>
      <c r="B53" s="309">
        <v>400</v>
      </c>
      <c r="C53" s="314" t="s">
        <v>768</v>
      </c>
      <c r="D53" s="309">
        <v>1</v>
      </c>
      <c r="E53" s="306">
        <f>SUM(B53*D53)</f>
        <v>400</v>
      </c>
      <c r="F53" s="307" t="s">
        <v>768</v>
      </c>
      <c r="G53" s="308">
        <v>1</v>
      </c>
      <c r="H53" s="306">
        <f>SUM(E53*G53)</f>
        <v>400</v>
      </c>
      <c r="I53" s="309">
        <v>0</v>
      </c>
      <c r="J53" s="330">
        <f>H53-I53</f>
        <v>400</v>
      </c>
      <c r="K53" s="311"/>
      <c r="L53" s="398"/>
      <c r="M53" s="301"/>
      <c r="T53" s="548"/>
      <c r="V53" s="548"/>
      <c r="X53" s="548"/>
      <c r="Z53" s="548"/>
    </row>
    <row r="54" spans="1:26" ht="52.5" customHeight="1">
      <c r="A54" s="331" t="s">
        <v>899</v>
      </c>
      <c r="B54" s="309">
        <v>500</v>
      </c>
      <c r="C54" s="314" t="s">
        <v>768</v>
      </c>
      <c r="D54" s="309">
        <v>1</v>
      </c>
      <c r="E54" s="306">
        <f>SUM(B54*D54)</f>
        <v>500</v>
      </c>
      <c r="F54" s="307" t="s">
        <v>768</v>
      </c>
      <c r="G54" s="308">
        <v>1</v>
      </c>
      <c r="H54" s="306">
        <f>SUM(E54*G54)</f>
        <v>500</v>
      </c>
      <c r="I54" s="309">
        <v>0</v>
      </c>
      <c r="J54" s="330">
        <f>H54-I54</f>
        <v>500</v>
      </c>
      <c r="K54" s="311"/>
      <c r="L54" s="398"/>
      <c r="M54" s="301"/>
      <c r="T54" s="548"/>
      <c r="U54" s="548"/>
      <c r="V54" s="548"/>
      <c r="W54" s="548"/>
      <c r="X54" s="548"/>
      <c r="Y54" s="548"/>
      <c r="Z54" s="548"/>
    </row>
    <row r="55" spans="1:26" s="410" customFormat="1" ht="15.75" customHeight="1">
      <c r="A55" s="550" t="s">
        <v>910</v>
      </c>
      <c r="B55" s="1843"/>
      <c r="C55" s="1844"/>
      <c r="D55" s="1844"/>
      <c r="E55" s="1844"/>
      <c r="F55" s="1844"/>
      <c r="G55" s="1845"/>
      <c r="H55" s="551">
        <f>SUM(H52:H54)</f>
        <v>32900</v>
      </c>
      <c r="I55" s="551">
        <f>SUM(I52:I54)</f>
        <v>0</v>
      </c>
      <c r="J55" s="551">
        <f>H55-I55</f>
        <v>32900</v>
      </c>
      <c r="K55" s="311"/>
      <c r="L55" s="407" t="str">
        <f>A55</f>
        <v>Task 1.2.1.3 sub-total</v>
      </c>
      <c r="M55" s="408"/>
      <c r="N55" s="409"/>
      <c r="O55" s="409"/>
      <c r="P55" s="409"/>
      <c r="Q55" s="409"/>
      <c r="R55" s="409"/>
      <c r="S55" s="409"/>
      <c r="T55" s="409"/>
      <c r="U55" s="409"/>
      <c r="V55" s="409"/>
      <c r="W55" s="409"/>
      <c r="X55" s="409"/>
      <c r="Y55" s="409"/>
      <c r="Z55" s="409"/>
    </row>
    <row r="56" spans="1:10" ht="21.75" customHeight="1">
      <c r="A56" s="406" t="s">
        <v>911</v>
      </c>
      <c r="B56" s="483"/>
      <c r="C56" s="483"/>
      <c r="D56" s="483"/>
      <c r="E56" s="483"/>
      <c r="F56" s="483"/>
      <c r="G56" s="483"/>
      <c r="H56" s="484">
        <f>H55+H50+H46</f>
        <v>103800</v>
      </c>
      <c r="I56" s="484">
        <f>I55+I46+I50</f>
        <v>0</v>
      </c>
      <c r="J56" s="484">
        <f>H56-I56</f>
        <v>103800</v>
      </c>
    </row>
    <row r="57" spans="1:14" s="499" customFormat="1" ht="22.5" customHeight="1">
      <c r="A57" s="1846" t="s">
        <v>912</v>
      </c>
      <c r="B57" s="1847"/>
      <c r="C57" s="1847"/>
      <c r="D57" s="1847"/>
      <c r="E57" s="1847"/>
      <c r="F57" s="1847"/>
      <c r="G57" s="1847"/>
      <c r="H57" s="1847"/>
      <c r="I57" s="1847"/>
      <c r="J57" s="1848"/>
      <c r="K57" s="311"/>
      <c r="L57" s="407" t="str">
        <f>A57</f>
        <v>Activity #1.2.2 Install the Best Available Technology of Water Filtration Systems</v>
      </c>
      <c r="M57" s="503"/>
      <c r="N57" s="546"/>
    </row>
    <row r="58" spans="1:26" s="410" customFormat="1" ht="22.5" customHeight="1">
      <c r="A58" s="386" t="s">
        <v>913</v>
      </c>
      <c r="B58" s="387" t="s">
        <v>914</v>
      </c>
      <c r="C58" s="388"/>
      <c r="D58" s="387"/>
      <c r="E58" s="387"/>
      <c r="F58" s="389"/>
      <c r="G58" s="390"/>
      <c r="H58" s="387"/>
      <c r="I58" s="387"/>
      <c r="J58" s="391"/>
      <c r="K58" s="311"/>
      <c r="L58" s="422"/>
      <c r="M58" s="408"/>
      <c r="N58" s="409"/>
      <c r="O58" s="409"/>
      <c r="P58" s="409"/>
      <c r="Q58" s="409"/>
      <c r="R58" s="409"/>
      <c r="S58" s="409"/>
      <c r="T58" s="409"/>
      <c r="U58" s="409"/>
      <c r="V58" s="409"/>
      <c r="W58" s="409"/>
      <c r="X58" s="409"/>
      <c r="Y58" s="409"/>
      <c r="Z58" s="409"/>
    </row>
    <row r="59" spans="1:18" ht="51">
      <c r="A59" s="331" t="s">
        <v>915</v>
      </c>
      <c r="B59" s="309">
        <v>10000</v>
      </c>
      <c r="C59" s="314" t="s">
        <v>768</v>
      </c>
      <c r="D59" s="420">
        <v>1</v>
      </c>
      <c r="E59" s="306">
        <f>SUM(B59*D59)</f>
        <v>10000</v>
      </c>
      <c r="F59" s="307" t="s">
        <v>768</v>
      </c>
      <c r="G59" s="308">
        <v>1</v>
      </c>
      <c r="H59" s="306">
        <f>SUM(E59*G59)</f>
        <v>10000</v>
      </c>
      <c r="I59" s="309">
        <v>0</v>
      </c>
      <c r="J59" s="330">
        <f>H59-I59</f>
        <v>10000</v>
      </c>
      <c r="K59" s="311"/>
      <c r="M59" s="312"/>
      <c r="N59" s="283"/>
      <c r="Q59" s="548"/>
      <c r="R59" s="548"/>
    </row>
    <row r="60" spans="1:23" ht="38.25">
      <c r="A60" s="331" t="s">
        <v>916</v>
      </c>
      <c r="B60" s="309">
        <v>150000</v>
      </c>
      <c r="C60" s="314" t="s">
        <v>768</v>
      </c>
      <c r="D60" s="420">
        <v>1</v>
      </c>
      <c r="E60" s="306">
        <f>SUM(B60*D60)</f>
        <v>150000</v>
      </c>
      <c r="F60" s="307" t="s">
        <v>768</v>
      </c>
      <c r="G60" s="308">
        <v>1</v>
      </c>
      <c r="H60" s="306">
        <f>SUM(E60*G60)</f>
        <v>150000</v>
      </c>
      <c r="I60" s="309">
        <v>0</v>
      </c>
      <c r="J60" s="330">
        <f>H60-I60</f>
        <v>150000</v>
      </c>
      <c r="M60" s="312"/>
      <c r="N60" s="283"/>
      <c r="T60" s="548"/>
      <c r="U60" s="548"/>
      <c r="V60" s="548"/>
      <c r="W60" s="548"/>
    </row>
    <row r="61" spans="1:14" s="446" customFormat="1" ht="20.25" customHeight="1">
      <c r="A61" s="550" t="s">
        <v>917</v>
      </c>
      <c r="B61" s="1843"/>
      <c r="C61" s="1844"/>
      <c r="D61" s="1844"/>
      <c r="E61" s="1844"/>
      <c r="F61" s="1844"/>
      <c r="G61" s="1845"/>
      <c r="H61" s="551">
        <f>SUM(H59:H60)</f>
        <v>160000</v>
      </c>
      <c r="I61" s="551">
        <f>SUM(I59:I60)</f>
        <v>0</v>
      </c>
      <c r="J61" s="551">
        <f>H61-I61</f>
        <v>160000</v>
      </c>
      <c r="K61" s="311"/>
      <c r="L61" s="273"/>
      <c r="M61" s="444"/>
      <c r="N61" s="445"/>
    </row>
    <row r="62" spans="1:10" ht="27.75" customHeight="1">
      <c r="A62" s="406" t="s">
        <v>918</v>
      </c>
      <c r="B62" s="483"/>
      <c r="C62" s="483"/>
      <c r="D62" s="483"/>
      <c r="E62" s="483"/>
      <c r="F62" s="483"/>
      <c r="G62" s="483"/>
      <c r="H62" s="484">
        <f>H61</f>
        <v>160000</v>
      </c>
      <c r="I62" s="484">
        <f>I61</f>
        <v>0</v>
      </c>
      <c r="J62" s="484">
        <f>H62-I62</f>
        <v>160000</v>
      </c>
    </row>
    <row r="63" spans="1:14" s="499" customFormat="1" ht="22.5" customHeight="1">
      <c r="A63" s="1846" t="s">
        <v>919</v>
      </c>
      <c r="B63" s="1847"/>
      <c r="C63" s="1847"/>
      <c r="D63" s="1847"/>
      <c r="E63" s="1847"/>
      <c r="F63" s="1847"/>
      <c r="G63" s="1847"/>
      <c r="H63" s="1847"/>
      <c r="I63" s="1847"/>
      <c r="J63" s="1848"/>
      <c r="K63" s="311"/>
      <c r="L63" s="407" t="str">
        <f>A63</f>
        <v>Activity #1.2.3 Technical Assistance Support</v>
      </c>
      <c r="M63" s="503"/>
      <c r="N63" s="546"/>
    </row>
    <row r="64" spans="1:14" s="499" customFormat="1" ht="22.5" customHeight="1">
      <c r="A64" s="1846" t="s">
        <v>920</v>
      </c>
      <c r="B64" s="1847"/>
      <c r="C64" s="1847"/>
      <c r="D64" s="1847"/>
      <c r="E64" s="1847"/>
      <c r="F64" s="1847"/>
      <c r="G64" s="1847"/>
      <c r="H64" s="1847"/>
      <c r="I64" s="1847"/>
      <c r="J64" s="1848"/>
      <c r="K64" s="311"/>
      <c r="L64" s="407" t="str">
        <f>A64</f>
        <v>Sub-Activity #1.2.3.A Link Operational Irrigation Systems to Storage Facilities of WWTP</v>
      </c>
      <c r="M64" s="503"/>
      <c r="N64" s="546"/>
    </row>
    <row r="65" spans="1:13" ht="15.75">
      <c r="A65" s="386" t="s">
        <v>921</v>
      </c>
      <c r="B65" s="387" t="s">
        <v>922</v>
      </c>
      <c r="C65" s="388"/>
      <c r="D65" s="387"/>
      <c r="E65" s="387"/>
      <c r="F65" s="389"/>
      <c r="G65" s="390"/>
      <c r="H65" s="387"/>
      <c r="I65" s="387"/>
      <c r="J65" s="391"/>
      <c r="K65" s="311"/>
      <c r="L65" s="446"/>
      <c r="M65" s="312"/>
    </row>
    <row r="66" spans="1:19" ht="51">
      <c r="A66" s="331" t="s">
        <v>915</v>
      </c>
      <c r="B66" s="309">
        <v>20000</v>
      </c>
      <c r="C66" s="314" t="s">
        <v>768</v>
      </c>
      <c r="D66" s="420">
        <v>1</v>
      </c>
      <c r="E66" s="306">
        <f>SUM(B66*D66)</f>
        <v>20000</v>
      </c>
      <c r="F66" s="307" t="s">
        <v>768</v>
      </c>
      <c r="G66" s="308">
        <v>1</v>
      </c>
      <c r="H66" s="306">
        <f>SUM(E66*G66)</f>
        <v>20000</v>
      </c>
      <c r="I66" s="309">
        <v>0</v>
      </c>
      <c r="J66" s="330">
        <f>H66-I66</f>
        <v>20000</v>
      </c>
      <c r="K66" s="311"/>
      <c r="M66" s="312"/>
      <c r="N66" s="283"/>
      <c r="Q66" s="399"/>
      <c r="R66" s="399"/>
      <c r="S66" s="399"/>
    </row>
    <row r="67" spans="1:26" ht="33.75" customHeight="1">
      <c r="A67" s="331" t="s">
        <v>923</v>
      </c>
      <c r="B67" s="309">
        <v>50000</v>
      </c>
      <c r="C67" s="314" t="s">
        <v>768</v>
      </c>
      <c r="D67" s="420">
        <v>1</v>
      </c>
      <c r="E67" s="306">
        <f>SUM(B67*D67)</f>
        <v>50000</v>
      </c>
      <c r="F67" s="307" t="s">
        <v>768</v>
      </c>
      <c r="G67" s="308">
        <v>1</v>
      </c>
      <c r="H67" s="306">
        <f>SUM(E67*G67)</f>
        <v>50000</v>
      </c>
      <c r="I67" s="309">
        <v>0</v>
      </c>
      <c r="J67" s="330">
        <f>H67-I67</f>
        <v>50000</v>
      </c>
      <c r="M67" s="312"/>
      <c r="N67" s="283"/>
      <c r="S67" s="399"/>
      <c r="T67" s="399"/>
      <c r="U67" s="399"/>
      <c r="V67" s="399"/>
      <c r="W67" s="399"/>
      <c r="X67" s="399"/>
      <c r="Y67" s="399"/>
      <c r="Z67" s="399"/>
    </row>
    <row r="68" spans="1:11" ht="21.75" customHeight="1">
      <c r="A68" s="550" t="s">
        <v>924</v>
      </c>
      <c r="B68" s="1843"/>
      <c r="C68" s="1844"/>
      <c r="D68" s="1844"/>
      <c r="E68" s="1844"/>
      <c r="F68" s="1844"/>
      <c r="G68" s="1845"/>
      <c r="H68" s="551">
        <f>SUM(H66:H67)</f>
        <v>70000</v>
      </c>
      <c r="I68" s="551">
        <f>SUM(I66:I67)</f>
        <v>0</v>
      </c>
      <c r="J68" s="551">
        <f>H68-I68</f>
        <v>70000</v>
      </c>
      <c r="K68" s="343"/>
    </row>
    <row r="69" spans="1:11" ht="21.75" customHeight="1">
      <c r="A69" s="550" t="s">
        <v>925</v>
      </c>
      <c r="B69" s="552"/>
      <c r="C69" s="552"/>
      <c r="D69" s="552"/>
      <c r="E69" s="552"/>
      <c r="F69" s="552"/>
      <c r="G69" s="552"/>
      <c r="H69" s="551">
        <f>H68</f>
        <v>70000</v>
      </c>
      <c r="I69" s="551">
        <f>I68</f>
        <v>0</v>
      </c>
      <c r="J69" s="551">
        <f>H69-I69</f>
        <v>70000</v>
      </c>
      <c r="K69" s="343"/>
    </row>
    <row r="70" spans="1:14" s="499" customFormat="1" ht="22.5" customHeight="1">
      <c r="A70" s="1846" t="s">
        <v>926</v>
      </c>
      <c r="B70" s="1847"/>
      <c r="C70" s="1847"/>
      <c r="D70" s="1847"/>
      <c r="E70" s="1847"/>
      <c r="F70" s="1847"/>
      <c r="G70" s="1847"/>
      <c r="H70" s="1847"/>
      <c r="I70" s="1847"/>
      <c r="J70" s="1848"/>
      <c r="K70" s="311"/>
      <c r="L70" s="407" t="str">
        <f>A70</f>
        <v>Sub-Activity #1.2.3.B Support Farmers in th NJV to Adapt to WW</v>
      </c>
      <c r="M70" s="503"/>
      <c r="N70" s="546"/>
    </row>
    <row r="71" spans="1:13" ht="15.75">
      <c r="A71" s="386" t="s">
        <v>927</v>
      </c>
      <c r="B71" s="387" t="s">
        <v>928</v>
      </c>
      <c r="C71" s="388"/>
      <c r="D71" s="387"/>
      <c r="E71" s="387"/>
      <c r="F71" s="389"/>
      <c r="G71" s="390"/>
      <c r="H71" s="387"/>
      <c r="I71" s="387"/>
      <c r="J71" s="391"/>
      <c r="K71" s="311"/>
      <c r="L71" s="446"/>
      <c r="M71" s="312"/>
    </row>
    <row r="72" spans="1:19" ht="66" customHeight="1">
      <c r="A72" s="331" t="s">
        <v>929</v>
      </c>
      <c r="B72" s="309">
        <v>400</v>
      </c>
      <c r="C72" s="314" t="s">
        <v>896</v>
      </c>
      <c r="D72" s="420">
        <v>1</v>
      </c>
      <c r="E72" s="306">
        <f>SUM(B72*D72)</f>
        <v>400</v>
      </c>
      <c r="F72" s="307" t="s">
        <v>904</v>
      </c>
      <c r="G72" s="308">
        <v>30</v>
      </c>
      <c r="H72" s="306">
        <f>SUM(E72*G72)</f>
        <v>12000</v>
      </c>
      <c r="I72" s="309">
        <v>0</v>
      </c>
      <c r="J72" s="330">
        <f>H72-I72</f>
        <v>12000</v>
      </c>
      <c r="K72" s="311"/>
      <c r="L72" s="422" t="str">
        <f>A72</f>
        <v>a. Hire a consultant to assess training needs, design a tailored training course and conduct training courses</v>
      </c>
      <c r="M72" s="301"/>
      <c r="N72" s="302"/>
      <c r="Q72" s="399"/>
      <c r="R72" s="399"/>
      <c r="S72" s="399"/>
    </row>
    <row r="73" spans="1:26" ht="25.5">
      <c r="A73" s="331" t="s">
        <v>930</v>
      </c>
      <c r="B73" s="309">
        <v>400</v>
      </c>
      <c r="C73" s="314" t="s">
        <v>768</v>
      </c>
      <c r="D73" s="309">
        <v>1</v>
      </c>
      <c r="E73" s="306">
        <f>SUM(B73*D73)</f>
        <v>400</v>
      </c>
      <c r="F73" s="307" t="s">
        <v>768</v>
      </c>
      <c r="G73" s="308">
        <v>5</v>
      </c>
      <c r="H73" s="306">
        <f>SUM(E73*G73)</f>
        <v>2000</v>
      </c>
      <c r="I73" s="309">
        <v>0</v>
      </c>
      <c r="J73" s="330">
        <f>H73-I73</f>
        <v>2000</v>
      </c>
      <c r="K73" s="311"/>
      <c r="L73" s="398"/>
      <c r="M73" s="301"/>
      <c r="T73" s="399"/>
      <c r="V73" s="399"/>
      <c r="X73" s="399"/>
      <c r="Z73" s="399"/>
    </row>
    <row r="74" spans="1:26" ht="52.5" customHeight="1">
      <c r="A74" s="331" t="s">
        <v>899</v>
      </c>
      <c r="B74" s="309">
        <v>250</v>
      </c>
      <c r="C74" s="314" t="s">
        <v>768</v>
      </c>
      <c r="D74" s="309">
        <v>1</v>
      </c>
      <c r="E74" s="306">
        <f>SUM(B74*D74)</f>
        <v>250</v>
      </c>
      <c r="F74" s="307" t="s">
        <v>768</v>
      </c>
      <c r="G74" s="308">
        <v>5</v>
      </c>
      <c r="H74" s="306">
        <f>SUM(E74*G74)</f>
        <v>1250</v>
      </c>
      <c r="I74" s="309">
        <v>0</v>
      </c>
      <c r="J74" s="330">
        <f>H74-I74</f>
        <v>1250</v>
      </c>
      <c r="K74" s="311"/>
      <c r="L74" s="398"/>
      <c r="M74" s="301"/>
      <c r="S74" s="399"/>
      <c r="T74" s="399"/>
      <c r="U74" s="399"/>
      <c r="V74" s="399"/>
      <c r="W74" s="399"/>
      <c r="X74" s="399"/>
      <c r="Y74" s="399"/>
      <c r="Z74" s="399"/>
    </row>
    <row r="75" spans="1:11" ht="21.75" customHeight="1">
      <c r="A75" s="550" t="s">
        <v>931</v>
      </c>
      <c r="B75" s="1843"/>
      <c r="C75" s="1844"/>
      <c r="D75" s="1844"/>
      <c r="E75" s="1844"/>
      <c r="F75" s="1844"/>
      <c r="G75" s="1845"/>
      <c r="H75" s="551">
        <f>SUM(H72:H74)</f>
        <v>15250</v>
      </c>
      <c r="I75" s="551">
        <f>SUM(I72:I74)</f>
        <v>0</v>
      </c>
      <c r="J75" s="551">
        <f>H75-I75</f>
        <v>15250</v>
      </c>
      <c r="K75" s="343"/>
    </row>
    <row r="76" spans="1:11" ht="21.75" customHeight="1">
      <c r="A76" s="550" t="s">
        <v>932</v>
      </c>
      <c r="B76" s="552"/>
      <c r="C76" s="552"/>
      <c r="D76" s="552"/>
      <c r="E76" s="552"/>
      <c r="F76" s="552"/>
      <c r="G76" s="552"/>
      <c r="H76" s="551">
        <f>H75</f>
        <v>15250</v>
      </c>
      <c r="I76" s="551">
        <f>I75</f>
        <v>0</v>
      </c>
      <c r="J76" s="551">
        <f>H76-I76</f>
        <v>15250</v>
      </c>
      <c r="K76" s="343"/>
    </row>
    <row r="77" spans="1:14" s="499" customFormat="1" ht="22.5" customHeight="1">
      <c r="A77" s="1846" t="s">
        <v>933</v>
      </c>
      <c r="B77" s="1847"/>
      <c r="C77" s="1847"/>
      <c r="D77" s="1847"/>
      <c r="E77" s="1847"/>
      <c r="F77" s="1847"/>
      <c r="G77" s="1847"/>
      <c r="H77" s="1847"/>
      <c r="I77" s="1847"/>
      <c r="J77" s="1848"/>
      <c r="K77" s="311"/>
      <c r="L77" s="407" t="str">
        <f>A77</f>
        <v>Sub-Activity #1.2.3.C Awarness rasing campaigns and further support to the agriculture advisory service</v>
      </c>
      <c r="M77" s="503"/>
      <c r="N77" s="546"/>
    </row>
    <row r="78" spans="1:13" ht="15.75">
      <c r="A78" s="386" t="s">
        <v>934</v>
      </c>
      <c r="B78" s="387" t="s">
        <v>935</v>
      </c>
      <c r="C78" s="388"/>
      <c r="D78" s="387"/>
      <c r="E78" s="387"/>
      <c r="F78" s="389"/>
      <c r="G78" s="390"/>
      <c r="H78" s="387"/>
      <c r="I78" s="387"/>
      <c r="J78" s="391"/>
      <c r="K78" s="311"/>
      <c r="L78" s="446"/>
      <c r="M78" s="312"/>
    </row>
    <row r="79" spans="1:19" ht="66" customHeight="1">
      <c r="A79" s="331" t="s">
        <v>936</v>
      </c>
      <c r="B79" s="309">
        <v>400</v>
      </c>
      <c r="C79" s="314" t="s">
        <v>896</v>
      </c>
      <c r="D79" s="420">
        <v>1</v>
      </c>
      <c r="E79" s="306">
        <f>SUM(B79*D79)</f>
        <v>400</v>
      </c>
      <c r="F79" s="307" t="s">
        <v>904</v>
      </c>
      <c r="G79" s="308">
        <v>25</v>
      </c>
      <c r="H79" s="306">
        <f>SUM(E79*G79)</f>
        <v>10000</v>
      </c>
      <c r="I79" s="309">
        <v>0</v>
      </c>
      <c r="J79" s="330">
        <f>H79-I79</f>
        <v>10000</v>
      </c>
      <c r="K79" s="311"/>
      <c r="L79" s="422" t="str">
        <f>A79</f>
        <v>a. Hire a consultant to design an awareness campaign tailored to the local farmers needs</v>
      </c>
      <c r="M79" s="301"/>
      <c r="N79" s="302"/>
      <c r="Q79" s="399"/>
      <c r="R79" s="399"/>
      <c r="S79" s="399"/>
    </row>
    <row r="80" spans="1:26" ht="38.25">
      <c r="A80" s="331" t="s">
        <v>937</v>
      </c>
      <c r="B80" s="309">
        <v>400</v>
      </c>
      <c r="C80" s="314" t="s">
        <v>768</v>
      </c>
      <c r="D80" s="309">
        <v>1</v>
      </c>
      <c r="E80" s="306">
        <f>SUM(B80*D80)</f>
        <v>400</v>
      </c>
      <c r="F80" s="307" t="s">
        <v>768</v>
      </c>
      <c r="G80" s="308">
        <v>5</v>
      </c>
      <c r="H80" s="306">
        <f>SUM(E80*G80)</f>
        <v>2000</v>
      </c>
      <c r="I80" s="309">
        <v>0</v>
      </c>
      <c r="J80" s="330">
        <f>H80-I80</f>
        <v>2000</v>
      </c>
      <c r="K80" s="311"/>
      <c r="L80" s="398"/>
      <c r="M80" s="301"/>
      <c r="S80" s="399"/>
      <c r="T80" s="399"/>
      <c r="V80" s="399"/>
      <c r="W80" s="399"/>
      <c r="Y80" s="399"/>
      <c r="Z80" s="399"/>
    </row>
    <row r="81" spans="1:26" ht="52.5" customHeight="1">
      <c r="A81" s="331" t="s">
        <v>899</v>
      </c>
      <c r="B81" s="309">
        <v>250</v>
      </c>
      <c r="C81" s="314" t="s">
        <v>768</v>
      </c>
      <c r="D81" s="309">
        <v>1</v>
      </c>
      <c r="E81" s="306">
        <f>SUM(B81*D81)</f>
        <v>250</v>
      </c>
      <c r="F81" s="307" t="s">
        <v>768</v>
      </c>
      <c r="G81" s="308">
        <v>5</v>
      </c>
      <c r="H81" s="306">
        <f>SUM(E81*G81)</f>
        <v>1250</v>
      </c>
      <c r="I81" s="309">
        <v>0</v>
      </c>
      <c r="J81" s="330">
        <f>H81-I81</f>
        <v>1250</v>
      </c>
      <c r="K81" s="311"/>
      <c r="L81" s="398"/>
      <c r="M81" s="301"/>
      <c r="S81" s="399"/>
      <c r="T81" s="399"/>
      <c r="U81" s="399"/>
      <c r="V81" s="399"/>
      <c r="W81" s="399"/>
      <c r="X81" s="399"/>
      <c r="Y81" s="399"/>
      <c r="Z81" s="399"/>
    </row>
    <row r="82" spans="1:11" ht="21.75" customHeight="1">
      <c r="A82" s="550" t="s">
        <v>938</v>
      </c>
      <c r="B82" s="1843"/>
      <c r="C82" s="1844"/>
      <c r="D82" s="1844"/>
      <c r="E82" s="1844"/>
      <c r="F82" s="1844"/>
      <c r="G82" s="1845"/>
      <c r="H82" s="551">
        <f>SUM(H79:H81)</f>
        <v>13250</v>
      </c>
      <c r="I82" s="551">
        <f>SUM(I79:I81)</f>
        <v>0</v>
      </c>
      <c r="J82" s="551">
        <f>H82-I82</f>
        <v>13250</v>
      </c>
      <c r="K82" s="343"/>
    </row>
    <row r="83" spans="1:13" ht="15.75">
      <c r="A83" s="386" t="s">
        <v>939</v>
      </c>
      <c r="B83" s="387" t="s">
        <v>940</v>
      </c>
      <c r="C83" s="388"/>
      <c r="D83" s="387"/>
      <c r="E83" s="387"/>
      <c r="F83" s="389"/>
      <c r="G83" s="390"/>
      <c r="H83" s="387"/>
      <c r="I83" s="387"/>
      <c r="J83" s="391"/>
      <c r="K83" s="311"/>
      <c r="L83" s="446"/>
      <c r="M83" s="312"/>
    </row>
    <row r="84" spans="1:19" ht="66" customHeight="1">
      <c r="A84" s="331" t="s">
        <v>941</v>
      </c>
      <c r="B84" s="309">
        <v>400</v>
      </c>
      <c r="C84" s="314" t="s">
        <v>896</v>
      </c>
      <c r="D84" s="420">
        <v>1</v>
      </c>
      <c r="E84" s="306">
        <f>SUM(B84*D84)</f>
        <v>400</v>
      </c>
      <c r="F84" s="307" t="s">
        <v>904</v>
      </c>
      <c r="G84" s="308">
        <v>25</v>
      </c>
      <c r="H84" s="306">
        <f>SUM(E84*G84)</f>
        <v>10000</v>
      </c>
      <c r="I84" s="309">
        <v>0</v>
      </c>
      <c r="J84" s="330">
        <f>H84-I84</f>
        <v>10000</v>
      </c>
      <c r="K84" s="311"/>
      <c r="L84" s="422" t="str">
        <f>A84</f>
        <v>a. Hire a consultant to assess support requirements and provide on-job training</v>
      </c>
      <c r="M84" s="301"/>
      <c r="N84" s="302"/>
      <c r="R84" s="399"/>
      <c r="S84" s="399"/>
    </row>
    <row r="85" spans="1:26" ht="38.25">
      <c r="A85" s="331" t="s">
        <v>942</v>
      </c>
      <c r="B85" s="309">
        <v>15000</v>
      </c>
      <c r="C85" s="314" t="s">
        <v>768</v>
      </c>
      <c r="D85" s="309">
        <v>1</v>
      </c>
      <c r="E85" s="306">
        <f>SUM(B85*D85)</f>
        <v>15000</v>
      </c>
      <c r="F85" s="307" t="s">
        <v>768</v>
      </c>
      <c r="G85" s="308">
        <v>1</v>
      </c>
      <c r="H85" s="306">
        <f>SUM(E85*G85)</f>
        <v>15000</v>
      </c>
      <c r="I85" s="309">
        <v>0</v>
      </c>
      <c r="J85" s="330">
        <f>H85-I85</f>
        <v>15000</v>
      </c>
      <c r="K85" s="311"/>
      <c r="L85" s="398"/>
      <c r="M85" s="301"/>
      <c r="S85" s="399"/>
      <c r="T85" s="399"/>
      <c r="V85" s="399"/>
      <c r="W85" s="399"/>
      <c r="Y85" s="399"/>
      <c r="Z85" s="399"/>
    </row>
    <row r="86" spans="1:26" ht="52.5" customHeight="1">
      <c r="A86" s="331" t="s">
        <v>943</v>
      </c>
      <c r="B86" s="309">
        <v>5000</v>
      </c>
      <c r="C86" s="314" t="s">
        <v>768</v>
      </c>
      <c r="D86" s="309">
        <v>1</v>
      </c>
      <c r="E86" s="306">
        <f>SUM(B86*D86)</f>
        <v>5000</v>
      </c>
      <c r="F86" s="307" t="s">
        <v>768</v>
      </c>
      <c r="G86" s="308">
        <v>1</v>
      </c>
      <c r="H86" s="306">
        <f>SUM(E86*G86)</f>
        <v>5000</v>
      </c>
      <c r="I86" s="309">
        <v>0</v>
      </c>
      <c r="J86" s="330">
        <f>H86-I86</f>
        <v>5000</v>
      </c>
      <c r="K86" s="311"/>
      <c r="L86" s="398"/>
      <c r="M86" s="301"/>
      <c r="S86" s="399"/>
      <c r="T86" s="399"/>
      <c r="U86" s="399"/>
      <c r="W86" s="399"/>
      <c r="X86" s="399"/>
      <c r="Z86" s="399"/>
    </row>
    <row r="87" spans="1:11" ht="21.75" customHeight="1">
      <c r="A87" s="550" t="s">
        <v>944</v>
      </c>
      <c r="B87" s="1843"/>
      <c r="C87" s="1844"/>
      <c r="D87" s="1844"/>
      <c r="E87" s="1844"/>
      <c r="F87" s="1844"/>
      <c r="G87" s="1845"/>
      <c r="H87" s="551">
        <f>SUM(H84:H86)</f>
        <v>30000</v>
      </c>
      <c r="I87" s="551">
        <f>SUM(I84:I86)</f>
        <v>0</v>
      </c>
      <c r="J87" s="551">
        <f>H87-I87</f>
        <v>30000</v>
      </c>
      <c r="K87" s="343"/>
    </row>
    <row r="88" spans="1:11" ht="21.75" customHeight="1">
      <c r="A88" s="550" t="s">
        <v>945</v>
      </c>
      <c r="B88" s="552"/>
      <c r="C88" s="552"/>
      <c r="D88" s="552"/>
      <c r="E88" s="552"/>
      <c r="F88" s="552"/>
      <c r="G88" s="552"/>
      <c r="H88" s="551">
        <f>H87+H82</f>
        <v>43250</v>
      </c>
      <c r="I88" s="551">
        <f>I87+I82</f>
        <v>0</v>
      </c>
      <c r="J88" s="551">
        <f>H88-I88</f>
        <v>43250</v>
      </c>
      <c r="K88" s="343"/>
    </row>
    <row r="89" spans="1:14" s="499" customFormat="1" ht="22.5" customHeight="1">
      <c r="A89" s="1846" t="s">
        <v>946</v>
      </c>
      <c r="B89" s="1847"/>
      <c r="C89" s="1847"/>
      <c r="D89" s="1847"/>
      <c r="E89" s="1847"/>
      <c r="F89" s="1847"/>
      <c r="G89" s="1847"/>
      <c r="H89" s="1847"/>
      <c r="I89" s="1847"/>
      <c r="J89" s="1848"/>
      <c r="K89" s="311"/>
      <c r="L89" s="407" t="str">
        <f>A89</f>
        <v>Sub-Activity #1.2.3.D Implement a Comprehensive Soil Survey in Relation to Soil Quality, Baseline Data and Soil Salinity</v>
      </c>
      <c r="M89" s="503"/>
      <c r="N89" s="546"/>
    </row>
    <row r="90" spans="1:11" ht="22.5" customHeight="1">
      <c r="A90" s="386" t="s">
        <v>947</v>
      </c>
      <c r="B90" s="387" t="s">
        <v>948</v>
      </c>
      <c r="C90" s="388"/>
      <c r="D90" s="387"/>
      <c r="E90" s="387"/>
      <c r="F90" s="389"/>
      <c r="G90" s="390"/>
      <c r="H90" s="387"/>
      <c r="I90" s="387"/>
      <c r="J90" s="391"/>
      <c r="K90" s="343"/>
    </row>
    <row r="91" spans="1:19" ht="73.5" customHeight="1">
      <c r="A91" s="331" t="s">
        <v>949</v>
      </c>
      <c r="B91" s="309">
        <v>400</v>
      </c>
      <c r="C91" s="314" t="s">
        <v>950</v>
      </c>
      <c r="D91" s="420">
        <v>50</v>
      </c>
      <c r="E91" s="306">
        <f>SUM(B91*D91)</f>
        <v>20000</v>
      </c>
      <c r="F91" s="307" t="s">
        <v>904</v>
      </c>
      <c r="G91" s="308">
        <v>1</v>
      </c>
      <c r="H91" s="306">
        <f>SUM(E91*G91)</f>
        <v>20000</v>
      </c>
      <c r="I91" s="309">
        <v>0</v>
      </c>
      <c r="J91" s="330">
        <f aca="true" t="shared" si="7" ref="J91:J96">H91-I91</f>
        <v>20000</v>
      </c>
      <c r="K91" s="343"/>
      <c r="R91" s="399"/>
      <c r="S91" s="399"/>
    </row>
    <row r="92" spans="1:26" ht="15">
      <c r="A92" s="331" t="s">
        <v>951</v>
      </c>
      <c r="B92" s="309">
        <v>10</v>
      </c>
      <c r="C92" s="314" t="s">
        <v>952</v>
      </c>
      <c r="D92" s="420">
        <v>250</v>
      </c>
      <c r="E92" s="306">
        <f>SUM(B92*D92)</f>
        <v>2500</v>
      </c>
      <c r="F92" s="307" t="s">
        <v>953</v>
      </c>
      <c r="G92" s="308">
        <v>1</v>
      </c>
      <c r="H92" s="306">
        <f>SUM(E92*G92)</f>
        <v>2500</v>
      </c>
      <c r="I92" s="309">
        <v>0</v>
      </c>
      <c r="J92" s="330">
        <f t="shared" si="7"/>
        <v>2500</v>
      </c>
      <c r="K92" s="343"/>
      <c r="S92" s="399"/>
      <c r="U92" s="399"/>
      <c r="W92" s="399"/>
      <c r="X92" s="399"/>
      <c r="Z92" s="399"/>
    </row>
    <row r="93" spans="1:10" ht="15">
      <c r="A93" s="331" t="s">
        <v>954</v>
      </c>
      <c r="B93" s="309">
        <v>20000</v>
      </c>
      <c r="C93" s="314" t="s">
        <v>768</v>
      </c>
      <c r="D93" s="420">
        <v>1</v>
      </c>
      <c r="E93" s="306">
        <f>SUM(B93*D93)</f>
        <v>20000</v>
      </c>
      <c r="F93" s="307" t="s">
        <v>768</v>
      </c>
      <c r="G93" s="308">
        <v>1</v>
      </c>
      <c r="H93" s="306">
        <f>SUM(E93*G93)</f>
        <v>20000</v>
      </c>
      <c r="I93" s="309">
        <v>0</v>
      </c>
      <c r="J93" s="330">
        <f t="shared" si="7"/>
        <v>20000</v>
      </c>
    </row>
    <row r="94" spans="1:10" ht="15">
      <c r="A94" s="331" t="s">
        <v>955</v>
      </c>
      <c r="B94" s="309">
        <v>25000</v>
      </c>
      <c r="C94" s="314" t="s">
        <v>956</v>
      </c>
      <c r="D94" s="420">
        <v>2</v>
      </c>
      <c r="E94" s="306">
        <f>SUM(B94*D94)</f>
        <v>50000</v>
      </c>
      <c r="F94" s="307" t="s">
        <v>957</v>
      </c>
      <c r="G94" s="308">
        <v>1</v>
      </c>
      <c r="H94" s="306">
        <f>SUM(E94*G94)</f>
        <v>50000</v>
      </c>
      <c r="I94" s="309">
        <v>0</v>
      </c>
      <c r="J94" s="330">
        <f t="shared" si="7"/>
        <v>50000</v>
      </c>
    </row>
    <row r="95" spans="1:10" ht="18" customHeight="1">
      <c r="A95" s="550" t="s">
        <v>958</v>
      </c>
      <c r="B95" s="1843"/>
      <c r="C95" s="1844"/>
      <c r="D95" s="1844"/>
      <c r="E95" s="1844"/>
      <c r="F95" s="1844"/>
      <c r="G95" s="1845"/>
      <c r="H95" s="551">
        <f>SUM(H91:H94)</f>
        <v>92500</v>
      </c>
      <c r="I95" s="551">
        <f>SUM(I91:I94)</f>
        <v>0</v>
      </c>
      <c r="J95" s="551">
        <f t="shared" si="7"/>
        <v>92500</v>
      </c>
    </row>
    <row r="96" spans="1:11" ht="21.75" customHeight="1">
      <c r="A96" s="550" t="s">
        <v>959</v>
      </c>
      <c r="B96" s="552"/>
      <c r="C96" s="552"/>
      <c r="D96" s="552"/>
      <c r="E96" s="552"/>
      <c r="F96" s="552"/>
      <c r="G96" s="552"/>
      <c r="H96" s="551">
        <f>H95+H90</f>
        <v>92500</v>
      </c>
      <c r="I96" s="551">
        <f>I95+I90</f>
        <v>0</v>
      </c>
      <c r="J96" s="551">
        <f t="shared" si="7"/>
        <v>92500</v>
      </c>
      <c r="K96" s="343"/>
    </row>
    <row r="97" spans="1:14" s="499" customFormat="1" ht="22.5" customHeight="1">
      <c r="A97" s="1846" t="s">
        <v>960</v>
      </c>
      <c r="B97" s="1847"/>
      <c r="C97" s="1847"/>
      <c r="D97" s="1847"/>
      <c r="E97" s="1847"/>
      <c r="F97" s="1847"/>
      <c r="G97" s="1847"/>
      <c r="H97" s="1847"/>
      <c r="I97" s="1847"/>
      <c r="J97" s="1848"/>
      <c r="K97" s="311"/>
      <c r="L97" s="407" t="str">
        <f>A97</f>
        <v>Sub-Activity #1.2.3.E Soil Salinity Management and According to Climatic Data, Plan for Best Soil Management and Leacging Practices</v>
      </c>
      <c r="M97" s="503"/>
      <c r="N97" s="546"/>
    </row>
    <row r="98" spans="1:11" ht="22.5" customHeight="1">
      <c r="A98" s="386" t="s">
        <v>961</v>
      </c>
      <c r="B98" s="387" t="s">
        <v>962</v>
      </c>
      <c r="C98" s="388"/>
      <c r="D98" s="387"/>
      <c r="E98" s="387"/>
      <c r="F98" s="389"/>
      <c r="G98" s="390"/>
      <c r="H98" s="387"/>
      <c r="I98" s="387"/>
      <c r="J98" s="391"/>
      <c r="K98" s="343"/>
    </row>
    <row r="99" spans="1:19" ht="60.75" customHeight="1">
      <c r="A99" s="331" t="s">
        <v>963</v>
      </c>
      <c r="B99" s="309">
        <v>400</v>
      </c>
      <c r="C99" s="314" t="s">
        <v>950</v>
      </c>
      <c r="D99" s="420">
        <v>25</v>
      </c>
      <c r="E99" s="306">
        <f>SUM(B99*D99)</f>
        <v>10000</v>
      </c>
      <c r="F99" s="307" t="s">
        <v>904</v>
      </c>
      <c r="G99" s="308">
        <v>1</v>
      </c>
      <c r="H99" s="306">
        <f>SUM(E99*G99)</f>
        <v>10000</v>
      </c>
      <c r="I99" s="309">
        <v>0</v>
      </c>
      <c r="J99" s="330">
        <f aca="true" t="shared" si="8" ref="J99:J104">H99-I99</f>
        <v>10000</v>
      </c>
      <c r="K99" s="343"/>
      <c r="R99" s="399"/>
      <c r="S99" s="399"/>
    </row>
    <row r="100" spans="1:26" ht="38.25">
      <c r="A100" s="331" t="s">
        <v>937</v>
      </c>
      <c r="B100" s="309">
        <v>400</v>
      </c>
      <c r="C100" s="314" t="s">
        <v>768</v>
      </c>
      <c r="D100" s="309">
        <v>1</v>
      </c>
      <c r="E100" s="306">
        <f>SUM(B100*D100)</f>
        <v>400</v>
      </c>
      <c r="F100" s="307" t="s">
        <v>768</v>
      </c>
      <c r="G100" s="308">
        <v>2</v>
      </c>
      <c r="H100" s="306">
        <f>SUM(E100*G100)</f>
        <v>800</v>
      </c>
      <c r="I100" s="309">
        <v>0</v>
      </c>
      <c r="J100" s="330">
        <f t="shared" si="8"/>
        <v>800</v>
      </c>
      <c r="T100" s="399"/>
      <c r="U100" s="399"/>
      <c r="W100" s="399"/>
      <c r="X100" s="399"/>
      <c r="Z100" s="399"/>
    </row>
    <row r="101" spans="1:26" ht="15">
      <c r="A101" s="331" t="s">
        <v>899</v>
      </c>
      <c r="B101" s="309">
        <v>250</v>
      </c>
      <c r="C101" s="314" t="s">
        <v>768</v>
      </c>
      <c r="D101" s="309">
        <v>1</v>
      </c>
      <c r="E101" s="306">
        <f>SUM(B101*D101)</f>
        <v>250</v>
      </c>
      <c r="F101" s="307" t="s">
        <v>768</v>
      </c>
      <c r="G101" s="308">
        <v>5</v>
      </c>
      <c r="H101" s="306">
        <f>SUM(E101*G101)</f>
        <v>1250</v>
      </c>
      <c r="I101" s="309">
        <v>0</v>
      </c>
      <c r="J101" s="330">
        <f t="shared" si="8"/>
        <v>1250</v>
      </c>
      <c r="S101" s="399"/>
      <c r="T101" s="399"/>
      <c r="U101" s="399"/>
      <c r="V101" s="399"/>
      <c r="W101" s="399"/>
      <c r="X101" s="399"/>
      <c r="Y101" s="399"/>
      <c r="Z101" s="399"/>
    </row>
    <row r="102" spans="1:10" ht="18" customHeight="1">
      <c r="A102" s="550" t="s">
        <v>964</v>
      </c>
      <c r="B102" s="1843"/>
      <c r="C102" s="1844"/>
      <c r="D102" s="1844"/>
      <c r="E102" s="1844"/>
      <c r="F102" s="1844"/>
      <c r="G102" s="1845"/>
      <c r="H102" s="551">
        <f>SUM(H99:H101)</f>
        <v>12050</v>
      </c>
      <c r="I102" s="551">
        <f>SUM(I99:I101)</f>
        <v>0</v>
      </c>
      <c r="J102" s="551">
        <f t="shared" si="8"/>
        <v>12050</v>
      </c>
    </row>
    <row r="103" spans="1:11" ht="21.75" customHeight="1">
      <c r="A103" s="550" t="s">
        <v>965</v>
      </c>
      <c r="B103" s="552"/>
      <c r="C103" s="552"/>
      <c r="D103" s="552"/>
      <c r="E103" s="552"/>
      <c r="F103" s="552"/>
      <c r="G103" s="552"/>
      <c r="H103" s="551">
        <f>H102+H98</f>
        <v>12050</v>
      </c>
      <c r="I103" s="551">
        <f>I102+I98</f>
        <v>0</v>
      </c>
      <c r="J103" s="551">
        <f t="shared" si="8"/>
        <v>12050</v>
      </c>
      <c r="K103" s="343"/>
    </row>
    <row r="104" spans="1:10" ht="28.5" customHeight="1">
      <c r="A104" s="406" t="s">
        <v>966</v>
      </c>
      <c r="B104" s="483"/>
      <c r="C104" s="483"/>
      <c r="D104" s="483"/>
      <c r="E104" s="483"/>
      <c r="F104" s="483"/>
      <c r="G104" s="483"/>
      <c r="H104" s="484">
        <f>H103+H96+H88+H76+H69</f>
        <v>233050</v>
      </c>
      <c r="I104" s="484">
        <f>I103+I98+I92+I86+I79+I75</f>
        <v>0</v>
      </c>
      <c r="J104" s="484">
        <f t="shared" si="8"/>
        <v>233050</v>
      </c>
    </row>
    <row r="105" spans="1:14" s="499" customFormat="1" ht="22.5" customHeight="1">
      <c r="A105" s="1846" t="s">
        <v>967</v>
      </c>
      <c r="B105" s="1847"/>
      <c r="C105" s="1847"/>
      <c r="D105" s="1847"/>
      <c r="E105" s="1847"/>
      <c r="F105" s="1847"/>
      <c r="G105" s="1847"/>
      <c r="H105" s="1847"/>
      <c r="I105" s="1847"/>
      <c r="J105" s="1848"/>
      <c r="K105" s="311"/>
      <c r="L105" s="407" t="str">
        <f>A105</f>
        <v>Activity #1.2.4 Water Quality Monitoring Enforcement and Support</v>
      </c>
      <c r="M105" s="503"/>
      <c r="N105" s="546"/>
    </row>
    <row r="106" spans="1:10" ht="15">
      <c r="A106" s="386" t="s">
        <v>968</v>
      </c>
      <c r="B106" s="387" t="s">
        <v>969</v>
      </c>
      <c r="C106" s="388"/>
      <c r="D106" s="387"/>
      <c r="E106" s="387"/>
      <c r="F106" s="389"/>
      <c r="G106" s="390"/>
      <c r="H106" s="387"/>
      <c r="I106" s="387"/>
      <c r="J106" s="391"/>
    </row>
    <row r="107" spans="1:19" ht="63.75">
      <c r="A107" s="331" t="s">
        <v>970</v>
      </c>
      <c r="B107" s="309">
        <v>20000</v>
      </c>
      <c r="C107" s="314" t="s">
        <v>768</v>
      </c>
      <c r="D107" s="420">
        <v>1</v>
      </c>
      <c r="E107" s="306">
        <f>SUM(B107*D107)</f>
        <v>20000</v>
      </c>
      <c r="F107" s="307" t="s">
        <v>768</v>
      </c>
      <c r="G107" s="308">
        <v>1</v>
      </c>
      <c r="H107" s="306">
        <f>SUM(E107*G107)</f>
        <v>20000</v>
      </c>
      <c r="I107" s="309">
        <v>0</v>
      </c>
      <c r="J107" s="330">
        <f>H107-I107</f>
        <v>20000</v>
      </c>
      <c r="Q107" s="399"/>
      <c r="R107" s="399"/>
      <c r="S107" s="399"/>
    </row>
    <row r="108" spans="1:26" ht="15">
      <c r="A108" s="331" t="s">
        <v>971</v>
      </c>
      <c r="B108" s="309">
        <v>5000</v>
      </c>
      <c r="C108" s="314" t="s">
        <v>768</v>
      </c>
      <c r="D108" s="420">
        <v>1</v>
      </c>
      <c r="E108" s="306">
        <f>SUM(B108*D108)</f>
        <v>5000</v>
      </c>
      <c r="F108" s="307" t="s">
        <v>768</v>
      </c>
      <c r="G108" s="308">
        <v>1</v>
      </c>
      <c r="H108" s="306">
        <f>SUM(E108*G108)</f>
        <v>5000</v>
      </c>
      <c r="I108" s="309">
        <v>0</v>
      </c>
      <c r="J108" s="330">
        <f>H108-I108</f>
        <v>5000</v>
      </c>
      <c r="T108" s="399"/>
      <c r="W108" s="399"/>
      <c r="Z108" s="399"/>
    </row>
    <row r="109" spans="1:10" ht="19.5" customHeight="1">
      <c r="A109" s="550" t="s">
        <v>972</v>
      </c>
      <c r="B109" s="1843"/>
      <c r="C109" s="1844"/>
      <c r="D109" s="1844"/>
      <c r="E109" s="1844"/>
      <c r="F109" s="1844"/>
      <c r="G109" s="1845"/>
      <c r="H109" s="551">
        <f>SUM(H107:H108)</f>
        <v>25000</v>
      </c>
      <c r="I109" s="551">
        <f>SUM(I107:I108)</f>
        <v>0</v>
      </c>
      <c r="J109" s="551">
        <f>H109-I109</f>
        <v>25000</v>
      </c>
    </row>
    <row r="110" spans="1:10" ht="15">
      <c r="A110" s="386" t="s">
        <v>973</v>
      </c>
      <c r="B110" s="387" t="s">
        <v>974</v>
      </c>
      <c r="C110" s="388"/>
      <c r="D110" s="387"/>
      <c r="E110" s="387"/>
      <c r="F110" s="389"/>
      <c r="G110" s="390"/>
      <c r="H110" s="387"/>
      <c r="I110" s="387"/>
      <c r="J110" s="391"/>
    </row>
    <row r="111" spans="1:20" ht="71.25" customHeight="1">
      <c r="A111" s="331" t="s">
        <v>975</v>
      </c>
      <c r="B111" s="309">
        <v>20000</v>
      </c>
      <c r="C111" s="314" t="s">
        <v>768</v>
      </c>
      <c r="D111" s="420">
        <v>1</v>
      </c>
      <c r="E111" s="306">
        <f>SUM(B111*D111)</f>
        <v>20000</v>
      </c>
      <c r="F111" s="307" t="s">
        <v>768</v>
      </c>
      <c r="G111" s="308">
        <v>1</v>
      </c>
      <c r="H111" s="306">
        <f>SUM(E111*G111)</f>
        <v>20000</v>
      </c>
      <c r="I111" s="309">
        <v>0</v>
      </c>
      <c r="J111" s="330">
        <f>H111-I111</f>
        <v>20000</v>
      </c>
      <c r="R111" s="399"/>
      <c r="S111" s="399"/>
      <c r="T111" s="399"/>
    </row>
    <row r="112" spans="1:26" ht="38.25">
      <c r="A112" s="331" t="s">
        <v>976</v>
      </c>
      <c r="B112" s="309">
        <v>100000</v>
      </c>
      <c r="C112" s="314" t="s">
        <v>768</v>
      </c>
      <c r="D112" s="420">
        <v>1</v>
      </c>
      <c r="E112" s="306">
        <f>SUM(B112*D112)</f>
        <v>100000</v>
      </c>
      <c r="F112" s="307" t="s">
        <v>768</v>
      </c>
      <c r="G112" s="308">
        <v>1</v>
      </c>
      <c r="H112" s="306">
        <f>SUM(E112*G112)</f>
        <v>100000</v>
      </c>
      <c r="I112" s="309">
        <v>0</v>
      </c>
      <c r="J112" s="330">
        <f>H112-I112</f>
        <v>100000</v>
      </c>
      <c r="T112" s="399"/>
      <c r="U112" s="399"/>
      <c r="V112" s="399"/>
      <c r="W112" s="399"/>
      <c r="X112" s="399"/>
      <c r="Y112" s="399"/>
      <c r="Z112" s="399"/>
    </row>
    <row r="113" spans="1:10" ht="19.5" customHeight="1">
      <c r="A113" s="550" t="s">
        <v>977</v>
      </c>
      <c r="B113" s="1843"/>
      <c r="C113" s="1844"/>
      <c r="D113" s="1844"/>
      <c r="E113" s="1844"/>
      <c r="F113" s="1844"/>
      <c r="G113" s="1845"/>
      <c r="H113" s="551">
        <f>SUM(H111:H112)</f>
        <v>120000</v>
      </c>
      <c r="I113" s="551">
        <f>SUM(I111:I112)</f>
        <v>0</v>
      </c>
      <c r="J113" s="551">
        <f>H113-I113</f>
        <v>120000</v>
      </c>
    </row>
    <row r="114" spans="1:10" ht="30" customHeight="1">
      <c r="A114" s="406" t="s">
        <v>978</v>
      </c>
      <c r="B114" s="483"/>
      <c r="C114" s="483"/>
      <c r="D114" s="483"/>
      <c r="E114" s="483"/>
      <c r="F114" s="483"/>
      <c r="G114" s="483"/>
      <c r="H114" s="484">
        <f>H113+H109</f>
        <v>145000</v>
      </c>
      <c r="I114" s="484">
        <f>I113+I109</f>
        <v>0</v>
      </c>
      <c r="J114" s="484">
        <f>H114-I114</f>
        <v>145000</v>
      </c>
    </row>
    <row r="115" spans="1:14" s="499" customFormat="1" ht="22.5" customHeight="1">
      <c r="A115" s="1846" t="s">
        <v>979</v>
      </c>
      <c r="B115" s="1847"/>
      <c r="C115" s="1847"/>
      <c r="D115" s="1847"/>
      <c r="E115" s="1847"/>
      <c r="F115" s="1847"/>
      <c r="G115" s="1847"/>
      <c r="H115" s="1847"/>
      <c r="I115" s="1847"/>
      <c r="J115" s="1848"/>
      <c r="K115" s="311"/>
      <c r="L115" s="407" t="str">
        <f>A115</f>
        <v>Activity #1.2.5 Installation of New Irrigation Systems</v>
      </c>
      <c r="M115" s="503"/>
      <c r="N115" s="546"/>
    </row>
    <row r="116" spans="1:26" s="410" customFormat="1" ht="22.5" customHeight="1">
      <c r="A116" s="386" t="s">
        <v>980</v>
      </c>
      <c r="B116" s="387" t="s">
        <v>914</v>
      </c>
      <c r="C116" s="388"/>
      <c r="D116" s="387"/>
      <c r="E116" s="387"/>
      <c r="F116" s="389"/>
      <c r="G116" s="390"/>
      <c r="H116" s="387"/>
      <c r="I116" s="387"/>
      <c r="J116" s="391"/>
      <c r="K116" s="311"/>
      <c r="L116" s="422"/>
      <c r="M116" s="408"/>
      <c r="N116" s="409"/>
      <c r="O116" s="409"/>
      <c r="P116" s="409"/>
      <c r="Q116" s="409"/>
      <c r="R116" s="409"/>
      <c r="S116" s="409"/>
      <c r="T116" s="409"/>
      <c r="U116" s="409"/>
      <c r="V116" s="409"/>
      <c r="W116" s="409"/>
      <c r="X116" s="409"/>
      <c r="Y116" s="409"/>
      <c r="Z116" s="409"/>
    </row>
    <row r="117" spans="1:18" ht="51">
      <c r="A117" s="331" t="s">
        <v>915</v>
      </c>
      <c r="B117" s="309">
        <v>20000</v>
      </c>
      <c r="C117" s="314" t="s">
        <v>768</v>
      </c>
      <c r="D117" s="420">
        <v>1</v>
      </c>
      <c r="E117" s="306">
        <f>SUM(B117*D117)</f>
        <v>20000</v>
      </c>
      <c r="F117" s="307" t="s">
        <v>768</v>
      </c>
      <c r="G117" s="308">
        <v>1</v>
      </c>
      <c r="H117" s="306">
        <f>SUM(E117*G117)</f>
        <v>20000</v>
      </c>
      <c r="I117" s="309">
        <v>0</v>
      </c>
      <c r="J117" s="330">
        <f>H117-I117</f>
        <v>20000</v>
      </c>
      <c r="K117" s="311"/>
      <c r="M117" s="312"/>
      <c r="N117" s="283"/>
      <c r="Q117" s="399"/>
      <c r="R117" s="399"/>
    </row>
    <row r="118" spans="1:26" ht="38.25">
      <c r="A118" s="331" t="s">
        <v>916</v>
      </c>
      <c r="B118" s="309">
        <v>80000</v>
      </c>
      <c r="C118" s="314" t="s">
        <v>768</v>
      </c>
      <c r="D118" s="420">
        <v>1</v>
      </c>
      <c r="E118" s="306">
        <f>SUM(B118*D118)</f>
        <v>80000</v>
      </c>
      <c r="F118" s="307" t="s">
        <v>768</v>
      </c>
      <c r="G118" s="308">
        <v>1</v>
      </c>
      <c r="H118" s="306">
        <f>SUM(E118*G118)</f>
        <v>80000</v>
      </c>
      <c r="I118" s="309">
        <v>0</v>
      </c>
      <c r="J118" s="330">
        <f>H118-I118</f>
        <v>80000</v>
      </c>
      <c r="M118" s="312"/>
      <c r="N118" s="283"/>
      <c r="S118" s="399"/>
      <c r="T118" s="399"/>
      <c r="U118" s="399"/>
      <c r="V118" s="399"/>
      <c r="W118" s="399"/>
      <c r="X118" s="399"/>
      <c r="Y118" s="399"/>
      <c r="Z118" s="399"/>
    </row>
    <row r="119" spans="1:14" s="446" customFormat="1" ht="20.25" customHeight="1">
      <c r="A119" s="550" t="s">
        <v>981</v>
      </c>
      <c r="B119" s="1843"/>
      <c r="C119" s="1844"/>
      <c r="D119" s="1844"/>
      <c r="E119" s="1844"/>
      <c r="F119" s="1844"/>
      <c r="G119" s="1845"/>
      <c r="H119" s="551">
        <f>SUM(H117:H118)</f>
        <v>100000</v>
      </c>
      <c r="I119" s="551">
        <f>SUM(I117:I118)</f>
        <v>0</v>
      </c>
      <c r="J119" s="551">
        <f>H119-I119</f>
        <v>100000</v>
      </c>
      <c r="K119" s="311"/>
      <c r="L119" s="273"/>
      <c r="M119" s="444"/>
      <c r="N119" s="445"/>
    </row>
    <row r="120" spans="1:10" ht="27" customHeight="1">
      <c r="A120" s="406" t="s">
        <v>982</v>
      </c>
      <c r="B120" s="483"/>
      <c r="C120" s="483"/>
      <c r="D120" s="483"/>
      <c r="E120" s="483"/>
      <c r="F120" s="483"/>
      <c r="G120" s="483"/>
      <c r="H120" s="484">
        <f>H119</f>
        <v>100000</v>
      </c>
      <c r="I120" s="484">
        <f>I119</f>
        <v>0</v>
      </c>
      <c r="J120" s="484">
        <f>H120-I120</f>
        <v>100000</v>
      </c>
    </row>
    <row r="121" spans="1:10" ht="39" thickBot="1">
      <c r="A121" s="424" t="s">
        <v>807</v>
      </c>
      <c r="B121" s="425"/>
      <c r="C121" s="426"/>
      <c r="D121" s="425"/>
      <c r="E121" s="425"/>
      <c r="F121" s="427"/>
      <c r="G121" s="428"/>
      <c r="H121" s="425">
        <f>H120+H114+H104+H62+H56</f>
        <v>741850</v>
      </c>
      <c r="I121" s="425">
        <f>I114+I104+I96+I88+I76+I69+I62+I56+I46</f>
        <v>0</v>
      </c>
      <c r="J121" s="425">
        <f>H121-I121</f>
        <v>741850</v>
      </c>
    </row>
    <row r="122" spans="1:10" ht="15.75" thickBot="1">
      <c r="A122" s="430"/>
      <c r="B122" s="315"/>
      <c r="D122" s="315"/>
      <c r="E122" s="315"/>
      <c r="F122" s="432"/>
      <c r="G122" s="433"/>
      <c r="H122" s="315"/>
      <c r="I122" s="315"/>
      <c r="J122" s="434"/>
    </row>
    <row r="123" spans="1:10" ht="30.75" thickBot="1">
      <c r="A123" s="435" t="s">
        <v>808</v>
      </c>
      <c r="B123" s="436"/>
      <c r="C123" s="437"/>
      <c r="D123" s="436"/>
      <c r="E123" s="436"/>
      <c r="F123" s="438"/>
      <c r="G123" s="436"/>
      <c r="H123" s="436">
        <f>H121+H38+H28+H21</f>
        <v>776454.9</v>
      </c>
      <c r="I123" s="436">
        <f>I121+I28</f>
        <v>3600</v>
      </c>
      <c r="J123" s="436">
        <f>H123-I123</f>
        <v>772854.9</v>
      </c>
    </row>
    <row r="124" ht="13.5" thickBot="1"/>
    <row r="125" spans="1:10" ht="15.75" thickBot="1">
      <c r="A125" s="1835" t="s">
        <v>809</v>
      </c>
      <c r="B125" s="1836"/>
      <c r="C125" s="1836"/>
      <c r="D125" s="1836"/>
      <c r="E125" s="1836"/>
      <c r="F125" s="1836"/>
      <c r="G125" s="1836"/>
      <c r="H125" s="1837">
        <f>I123/J123</f>
        <v>0.004658054183262602</v>
      </c>
      <c r="I125" s="1837"/>
      <c r="J125" s="1837"/>
    </row>
    <row r="126" spans="1:10" ht="15">
      <c r="A126" s="343"/>
      <c r="B126" s="343"/>
      <c r="C126" s="344"/>
      <c r="D126" s="343"/>
      <c r="E126" s="343"/>
      <c r="F126" s="345"/>
      <c r="G126" s="343"/>
      <c r="H126" s="447"/>
      <c r="I126" s="343"/>
      <c r="J126" s="343"/>
    </row>
    <row r="127" spans="1:10" ht="15">
      <c r="A127" s="343"/>
      <c r="B127" s="343"/>
      <c r="C127" s="344"/>
      <c r="D127" s="343"/>
      <c r="E127" s="343"/>
      <c r="F127" s="345"/>
      <c r="G127" s="343"/>
      <c r="H127" s="343"/>
      <c r="I127" s="343"/>
      <c r="J127" s="343"/>
    </row>
    <row r="128" spans="1:10" ht="15">
      <c r="A128" s="343"/>
      <c r="B128" s="343"/>
      <c r="C128" s="344"/>
      <c r="D128" s="343"/>
      <c r="E128" s="343"/>
      <c r="F128" s="345"/>
      <c r="G128" s="343"/>
      <c r="H128" s="343"/>
      <c r="I128" s="343"/>
      <c r="J128" s="343"/>
    </row>
    <row r="129" spans="1:10" ht="15">
      <c r="A129" s="343"/>
      <c r="B129" s="343"/>
      <c r="C129" s="344"/>
      <c r="D129" s="343"/>
      <c r="E129" s="343"/>
      <c r="F129" s="345"/>
      <c r="G129" s="343"/>
      <c r="H129" s="343"/>
      <c r="I129" s="343"/>
      <c r="J129" s="343"/>
    </row>
  </sheetData>
  <mergeCells count="31">
    <mergeCell ref="A7:J7"/>
    <mergeCell ref="A1:J1"/>
    <mergeCell ref="A3:J3"/>
    <mergeCell ref="A4:J4"/>
    <mergeCell ref="A5:J5"/>
    <mergeCell ref="A6:J6"/>
    <mergeCell ref="A77:J77"/>
    <mergeCell ref="A41:J41"/>
    <mergeCell ref="B46:G46"/>
    <mergeCell ref="B50:G50"/>
    <mergeCell ref="B55:G55"/>
    <mergeCell ref="A57:J57"/>
    <mergeCell ref="B61:G61"/>
    <mergeCell ref="A63:J63"/>
    <mergeCell ref="A64:J64"/>
    <mergeCell ref="B68:G68"/>
    <mergeCell ref="A70:J70"/>
    <mergeCell ref="B75:G75"/>
    <mergeCell ref="A125:G125"/>
    <mergeCell ref="H125:J125"/>
    <mergeCell ref="B82:G82"/>
    <mergeCell ref="B87:G87"/>
    <mergeCell ref="A89:J89"/>
    <mergeCell ref="B95:G95"/>
    <mergeCell ref="A97:J97"/>
    <mergeCell ref="B102:G102"/>
    <mergeCell ref="A105:J105"/>
    <mergeCell ref="B109:G109"/>
    <mergeCell ref="B113:G113"/>
    <mergeCell ref="A115:J115"/>
    <mergeCell ref="B119:G119"/>
  </mergeCells>
  <printOptions/>
  <pageMargins left="0.7" right="0.7" top="0.75" bottom="0.75" header="0.3" footer="0.3"/>
  <pageSetup fitToHeight="1" fitToWidth="1" horizontalDpi="600" verticalDpi="600" orientation="portrait" scale="58"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9"/>
  <sheetViews>
    <sheetView zoomScale="60" zoomScaleNormal="60" workbookViewId="0" topLeftCell="A1">
      <pane ySplit="9" topLeftCell="A58" activePane="bottomLeft" state="frozen"/>
      <selection pane="bottomLeft" activeCell="J63" sqref="J63"/>
    </sheetView>
  </sheetViews>
  <sheetFormatPr defaultColWidth="9.140625" defaultRowHeight="15"/>
  <cols>
    <col min="1" max="1" width="50.140625" style="440" customWidth="1"/>
    <col min="2" max="2" width="9.8515625" style="441" customWidth="1"/>
    <col min="3" max="3" width="8.421875" style="431" bestFit="1" customWidth="1"/>
    <col min="4" max="4" width="9.57421875" style="441" customWidth="1"/>
    <col min="5" max="5" width="11.28125" style="441" customWidth="1"/>
    <col min="6" max="6" width="16.28125" style="442" bestFit="1" customWidth="1"/>
    <col min="7" max="7" width="9.421875" style="443" customWidth="1"/>
    <col min="8" max="8" width="14.8515625" style="441" bestFit="1" customWidth="1"/>
    <col min="9" max="9" width="12.8515625" style="441" bestFit="1" customWidth="1"/>
    <col min="10" max="10" width="18.00390625" style="441" customWidth="1"/>
    <col min="11" max="11" width="0.85546875" style="441" customWidth="1"/>
    <col min="12" max="12" width="43.8515625" style="273" customWidth="1"/>
    <col min="13" max="13" width="33.00390625" style="273" customWidth="1"/>
    <col min="14" max="14" width="17.7109375" style="274" customWidth="1"/>
    <col min="15" max="15" width="5.8515625" style="273" customWidth="1"/>
    <col min="16" max="16" width="4.421875" style="273" customWidth="1"/>
    <col min="17" max="17" width="5.8515625" style="273" customWidth="1"/>
    <col min="18" max="18" width="5.140625" style="273" customWidth="1"/>
    <col min="19" max="19" width="4.140625" style="273" customWidth="1"/>
    <col min="20" max="20" width="5.421875" style="273" customWidth="1"/>
    <col min="21" max="21" width="4.140625" style="273" customWidth="1"/>
    <col min="22" max="22" width="6.28125" style="273" customWidth="1"/>
    <col min="23" max="23" width="5.421875" style="273" customWidth="1"/>
    <col min="24" max="24" width="6.8515625" style="273" customWidth="1"/>
    <col min="25" max="256" width="8.8515625" style="273" customWidth="1"/>
    <col min="257" max="257" width="50.140625" style="273" customWidth="1"/>
    <col min="258" max="258" width="9.8515625" style="273" customWidth="1"/>
    <col min="259" max="259" width="8.421875" style="273" bestFit="1" customWidth="1"/>
    <col min="260" max="260" width="9.57421875" style="273" customWidth="1"/>
    <col min="261" max="261" width="11.28125" style="273" customWidth="1"/>
    <col min="262" max="262" width="16.28125" style="273" bestFit="1" customWidth="1"/>
    <col min="263" max="263" width="9.421875" style="273" customWidth="1"/>
    <col min="264" max="264" width="14.8515625" style="273" bestFit="1" customWidth="1"/>
    <col min="265" max="265" width="12.8515625" style="273" bestFit="1" customWidth="1"/>
    <col min="266" max="266" width="18.00390625" style="273" customWidth="1"/>
    <col min="267" max="267" width="0.85546875" style="273" customWidth="1"/>
    <col min="268" max="268" width="43.8515625" style="273" customWidth="1"/>
    <col min="269" max="269" width="33.00390625" style="273" customWidth="1"/>
    <col min="270" max="270" width="17.7109375" style="273" customWidth="1"/>
    <col min="271" max="271" width="5.8515625" style="273" customWidth="1"/>
    <col min="272" max="272" width="4.421875" style="273" customWidth="1"/>
    <col min="273" max="273" width="5.8515625" style="273" customWidth="1"/>
    <col min="274" max="274" width="5.140625" style="273" customWidth="1"/>
    <col min="275" max="275" width="4.140625" style="273" customWidth="1"/>
    <col min="276" max="276" width="5.421875" style="273" customWidth="1"/>
    <col min="277" max="277" width="4.140625" style="273" customWidth="1"/>
    <col min="278" max="278" width="6.28125" style="273" customWidth="1"/>
    <col min="279" max="279" width="5.421875" style="273" customWidth="1"/>
    <col min="280" max="280" width="6.8515625" style="273" customWidth="1"/>
    <col min="281" max="512" width="8.8515625" style="273" customWidth="1"/>
    <col min="513" max="513" width="50.140625" style="273" customWidth="1"/>
    <col min="514" max="514" width="9.8515625" style="273" customWidth="1"/>
    <col min="515" max="515" width="8.421875" style="273" bestFit="1" customWidth="1"/>
    <col min="516" max="516" width="9.57421875" style="273" customWidth="1"/>
    <col min="517" max="517" width="11.28125" style="273" customWidth="1"/>
    <col min="518" max="518" width="16.28125" style="273" bestFit="1" customWidth="1"/>
    <col min="519" max="519" width="9.421875" style="273" customWidth="1"/>
    <col min="520" max="520" width="14.8515625" style="273" bestFit="1" customWidth="1"/>
    <col min="521" max="521" width="12.8515625" style="273" bestFit="1" customWidth="1"/>
    <col min="522" max="522" width="18.00390625" style="273" customWidth="1"/>
    <col min="523" max="523" width="0.85546875" style="273" customWidth="1"/>
    <col min="524" max="524" width="43.8515625" style="273" customWidth="1"/>
    <col min="525" max="525" width="33.00390625" style="273" customWidth="1"/>
    <col min="526" max="526" width="17.7109375" style="273" customWidth="1"/>
    <col min="527" max="527" width="5.8515625" style="273" customWidth="1"/>
    <col min="528" max="528" width="4.421875" style="273" customWidth="1"/>
    <col min="529" max="529" width="5.8515625" style="273" customWidth="1"/>
    <col min="530" max="530" width="5.140625" style="273" customWidth="1"/>
    <col min="531" max="531" width="4.140625" style="273" customWidth="1"/>
    <col min="532" max="532" width="5.421875" style="273" customWidth="1"/>
    <col min="533" max="533" width="4.140625" style="273" customWidth="1"/>
    <col min="534" max="534" width="6.28125" style="273" customWidth="1"/>
    <col min="535" max="535" width="5.421875" style="273" customWidth="1"/>
    <col min="536" max="536" width="6.8515625" style="273" customWidth="1"/>
    <col min="537" max="768" width="8.8515625" style="273" customWidth="1"/>
    <col min="769" max="769" width="50.140625" style="273" customWidth="1"/>
    <col min="770" max="770" width="9.8515625" style="273" customWidth="1"/>
    <col min="771" max="771" width="8.421875" style="273" bestFit="1" customWidth="1"/>
    <col min="772" max="772" width="9.57421875" style="273" customWidth="1"/>
    <col min="773" max="773" width="11.28125" style="273" customWidth="1"/>
    <col min="774" max="774" width="16.28125" style="273" bestFit="1" customWidth="1"/>
    <col min="775" max="775" width="9.421875" style="273" customWidth="1"/>
    <col min="776" max="776" width="14.8515625" style="273" bestFit="1" customWidth="1"/>
    <col min="777" max="777" width="12.8515625" style="273" bestFit="1" customWidth="1"/>
    <col min="778" max="778" width="18.00390625" style="273" customWidth="1"/>
    <col min="779" max="779" width="0.85546875" style="273" customWidth="1"/>
    <col min="780" max="780" width="43.8515625" style="273" customWidth="1"/>
    <col min="781" max="781" width="33.00390625" style="273" customWidth="1"/>
    <col min="782" max="782" width="17.7109375" style="273" customWidth="1"/>
    <col min="783" max="783" width="5.8515625" style="273" customWidth="1"/>
    <col min="784" max="784" width="4.421875" style="273" customWidth="1"/>
    <col min="785" max="785" width="5.8515625" style="273" customWidth="1"/>
    <col min="786" max="786" width="5.140625" style="273" customWidth="1"/>
    <col min="787" max="787" width="4.140625" style="273" customWidth="1"/>
    <col min="788" max="788" width="5.421875" style="273" customWidth="1"/>
    <col min="789" max="789" width="4.140625" style="273" customWidth="1"/>
    <col min="790" max="790" width="6.28125" style="273" customWidth="1"/>
    <col min="791" max="791" width="5.421875" style="273" customWidth="1"/>
    <col min="792" max="792" width="6.8515625" style="273" customWidth="1"/>
    <col min="793" max="1024" width="8.8515625" style="273" customWidth="1"/>
    <col min="1025" max="1025" width="50.140625" style="273" customWidth="1"/>
    <col min="1026" max="1026" width="9.8515625" style="273" customWidth="1"/>
    <col min="1027" max="1027" width="8.421875" style="273" bestFit="1" customWidth="1"/>
    <col min="1028" max="1028" width="9.57421875" style="273" customWidth="1"/>
    <col min="1029" max="1029" width="11.28125" style="273" customWidth="1"/>
    <col min="1030" max="1030" width="16.28125" style="273" bestFit="1" customWidth="1"/>
    <col min="1031" max="1031" width="9.421875" style="273" customWidth="1"/>
    <col min="1032" max="1032" width="14.8515625" style="273" bestFit="1" customWidth="1"/>
    <col min="1033" max="1033" width="12.8515625" style="273" bestFit="1" customWidth="1"/>
    <col min="1034" max="1034" width="18.00390625" style="273" customWidth="1"/>
    <col min="1035" max="1035" width="0.85546875" style="273" customWidth="1"/>
    <col min="1036" max="1036" width="43.8515625" style="273" customWidth="1"/>
    <col min="1037" max="1037" width="33.00390625" style="273" customWidth="1"/>
    <col min="1038" max="1038" width="17.7109375" style="273" customWidth="1"/>
    <col min="1039" max="1039" width="5.8515625" style="273" customWidth="1"/>
    <col min="1040" max="1040" width="4.421875" style="273" customWidth="1"/>
    <col min="1041" max="1041" width="5.8515625" style="273" customWidth="1"/>
    <col min="1042" max="1042" width="5.140625" style="273" customWidth="1"/>
    <col min="1043" max="1043" width="4.140625" style="273" customWidth="1"/>
    <col min="1044" max="1044" width="5.421875" style="273" customWidth="1"/>
    <col min="1045" max="1045" width="4.140625" style="273" customWidth="1"/>
    <col min="1046" max="1046" width="6.28125" style="273" customWidth="1"/>
    <col min="1047" max="1047" width="5.421875" style="273" customWidth="1"/>
    <col min="1048" max="1048" width="6.8515625" style="273" customWidth="1"/>
    <col min="1049" max="1280" width="8.8515625" style="273" customWidth="1"/>
    <col min="1281" max="1281" width="50.140625" style="273" customWidth="1"/>
    <col min="1282" max="1282" width="9.8515625" style="273" customWidth="1"/>
    <col min="1283" max="1283" width="8.421875" style="273" bestFit="1" customWidth="1"/>
    <col min="1284" max="1284" width="9.57421875" style="273" customWidth="1"/>
    <col min="1285" max="1285" width="11.28125" style="273" customWidth="1"/>
    <col min="1286" max="1286" width="16.28125" style="273" bestFit="1" customWidth="1"/>
    <col min="1287" max="1287" width="9.421875" style="273" customWidth="1"/>
    <col min="1288" max="1288" width="14.8515625" style="273" bestFit="1" customWidth="1"/>
    <col min="1289" max="1289" width="12.8515625" style="273" bestFit="1" customWidth="1"/>
    <col min="1290" max="1290" width="18.00390625" style="273" customWidth="1"/>
    <col min="1291" max="1291" width="0.85546875" style="273" customWidth="1"/>
    <col min="1292" max="1292" width="43.8515625" style="273" customWidth="1"/>
    <col min="1293" max="1293" width="33.00390625" style="273" customWidth="1"/>
    <col min="1294" max="1294" width="17.7109375" style="273" customWidth="1"/>
    <col min="1295" max="1295" width="5.8515625" style="273" customWidth="1"/>
    <col min="1296" max="1296" width="4.421875" style="273" customWidth="1"/>
    <col min="1297" max="1297" width="5.8515625" style="273" customWidth="1"/>
    <col min="1298" max="1298" width="5.140625" style="273" customWidth="1"/>
    <col min="1299" max="1299" width="4.140625" style="273" customWidth="1"/>
    <col min="1300" max="1300" width="5.421875" style="273" customWidth="1"/>
    <col min="1301" max="1301" width="4.140625" style="273" customWidth="1"/>
    <col min="1302" max="1302" width="6.28125" style="273" customWidth="1"/>
    <col min="1303" max="1303" width="5.421875" style="273" customWidth="1"/>
    <col min="1304" max="1304" width="6.8515625" style="273" customWidth="1"/>
    <col min="1305" max="1536" width="8.8515625" style="273" customWidth="1"/>
    <col min="1537" max="1537" width="50.140625" style="273" customWidth="1"/>
    <col min="1538" max="1538" width="9.8515625" style="273" customWidth="1"/>
    <col min="1539" max="1539" width="8.421875" style="273" bestFit="1" customWidth="1"/>
    <col min="1540" max="1540" width="9.57421875" style="273" customWidth="1"/>
    <col min="1541" max="1541" width="11.28125" style="273" customWidth="1"/>
    <col min="1542" max="1542" width="16.28125" style="273" bestFit="1" customWidth="1"/>
    <col min="1543" max="1543" width="9.421875" style="273" customWidth="1"/>
    <col min="1544" max="1544" width="14.8515625" style="273" bestFit="1" customWidth="1"/>
    <col min="1545" max="1545" width="12.8515625" style="273" bestFit="1" customWidth="1"/>
    <col min="1546" max="1546" width="18.00390625" style="273" customWidth="1"/>
    <col min="1547" max="1547" width="0.85546875" style="273" customWidth="1"/>
    <col min="1548" max="1548" width="43.8515625" style="273" customWidth="1"/>
    <col min="1549" max="1549" width="33.00390625" style="273" customWidth="1"/>
    <col min="1550" max="1550" width="17.7109375" style="273" customWidth="1"/>
    <col min="1551" max="1551" width="5.8515625" style="273" customWidth="1"/>
    <col min="1552" max="1552" width="4.421875" style="273" customWidth="1"/>
    <col min="1553" max="1553" width="5.8515625" style="273" customWidth="1"/>
    <col min="1554" max="1554" width="5.140625" style="273" customWidth="1"/>
    <col min="1555" max="1555" width="4.140625" style="273" customWidth="1"/>
    <col min="1556" max="1556" width="5.421875" style="273" customWidth="1"/>
    <col min="1557" max="1557" width="4.140625" style="273" customWidth="1"/>
    <col min="1558" max="1558" width="6.28125" style="273" customWidth="1"/>
    <col min="1559" max="1559" width="5.421875" style="273" customWidth="1"/>
    <col min="1560" max="1560" width="6.8515625" style="273" customWidth="1"/>
    <col min="1561" max="1792" width="8.8515625" style="273" customWidth="1"/>
    <col min="1793" max="1793" width="50.140625" style="273" customWidth="1"/>
    <col min="1794" max="1794" width="9.8515625" style="273" customWidth="1"/>
    <col min="1795" max="1795" width="8.421875" style="273" bestFit="1" customWidth="1"/>
    <col min="1796" max="1796" width="9.57421875" style="273" customWidth="1"/>
    <col min="1797" max="1797" width="11.28125" style="273" customWidth="1"/>
    <col min="1798" max="1798" width="16.28125" style="273" bestFit="1" customWidth="1"/>
    <col min="1799" max="1799" width="9.421875" style="273" customWidth="1"/>
    <col min="1800" max="1800" width="14.8515625" style="273" bestFit="1" customWidth="1"/>
    <col min="1801" max="1801" width="12.8515625" style="273" bestFit="1" customWidth="1"/>
    <col min="1802" max="1802" width="18.00390625" style="273" customWidth="1"/>
    <col min="1803" max="1803" width="0.85546875" style="273" customWidth="1"/>
    <col min="1804" max="1804" width="43.8515625" style="273" customWidth="1"/>
    <col min="1805" max="1805" width="33.00390625" style="273" customWidth="1"/>
    <col min="1806" max="1806" width="17.7109375" style="273" customWidth="1"/>
    <col min="1807" max="1807" width="5.8515625" style="273" customWidth="1"/>
    <col min="1808" max="1808" width="4.421875" style="273" customWidth="1"/>
    <col min="1809" max="1809" width="5.8515625" style="273" customWidth="1"/>
    <col min="1810" max="1810" width="5.140625" style="273" customWidth="1"/>
    <col min="1811" max="1811" width="4.140625" style="273" customWidth="1"/>
    <col min="1812" max="1812" width="5.421875" style="273" customWidth="1"/>
    <col min="1813" max="1813" width="4.140625" style="273" customWidth="1"/>
    <col min="1814" max="1814" width="6.28125" style="273" customWidth="1"/>
    <col min="1815" max="1815" width="5.421875" style="273" customWidth="1"/>
    <col min="1816" max="1816" width="6.8515625" style="273" customWidth="1"/>
    <col min="1817" max="2048" width="8.8515625" style="273" customWidth="1"/>
    <col min="2049" max="2049" width="50.140625" style="273" customWidth="1"/>
    <col min="2050" max="2050" width="9.8515625" style="273" customWidth="1"/>
    <col min="2051" max="2051" width="8.421875" style="273" bestFit="1" customWidth="1"/>
    <col min="2052" max="2052" width="9.57421875" style="273" customWidth="1"/>
    <col min="2053" max="2053" width="11.28125" style="273" customWidth="1"/>
    <col min="2054" max="2054" width="16.28125" style="273" bestFit="1" customWidth="1"/>
    <col min="2055" max="2055" width="9.421875" style="273" customWidth="1"/>
    <col min="2056" max="2056" width="14.8515625" style="273" bestFit="1" customWidth="1"/>
    <col min="2057" max="2057" width="12.8515625" style="273" bestFit="1" customWidth="1"/>
    <col min="2058" max="2058" width="18.00390625" style="273" customWidth="1"/>
    <col min="2059" max="2059" width="0.85546875" style="273" customWidth="1"/>
    <col min="2060" max="2060" width="43.8515625" style="273" customWidth="1"/>
    <col min="2061" max="2061" width="33.00390625" style="273" customWidth="1"/>
    <col min="2062" max="2062" width="17.7109375" style="273" customWidth="1"/>
    <col min="2063" max="2063" width="5.8515625" style="273" customWidth="1"/>
    <col min="2064" max="2064" width="4.421875" style="273" customWidth="1"/>
    <col min="2065" max="2065" width="5.8515625" style="273" customWidth="1"/>
    <col min="2066" max="2066" width="5.140625" style="273" customWidth="1"/>
    <col min="2067" max="2067" width="4.140625" style="273" customWidth="1"/>
    <col min="2068" max="2068" width="5.421875" style="273" customWidth="1"/>
    <col min="2069" max="2069" width="4.140625" style="273" customWidth="1"/>
    <col min="2070" max="2070" width="6.28125" style="273" customWidth="1"/>
    <col min="2071" max="2071" width="5.421875" style="273" customWidth="1"/>
    <col min="2072" max="2072" width="6.8515625" style="273" customWidth="1"/>
    <col min="2073" max="2304" width="8.8515625" style="273" customWidth="1"/>
    <col min="2305" max="2305" width="50.140625" style="273" customWidth="1"/>
    <col min="2306" max="2306" width="9.8515625" style="273" customWidth="1"/>
    <col min="2307" max="2307" width="8.421875" style="273" bestFit="1" customWidth="1"/>
    <col min="2308" max="2308" width="9.57421875" style="273" customWidth="1"/>
    <col min="2309" max="2309" width="11.28125" style="273" customWidth="1"/>
    <col min="2310" max="2310" width="16.28125" style="273" bestFit="1" customWidth="1"/>
    <col min="2311" max="2311" width="9.421875" style="273" customWidth="1"/>
    <col min="2312" max="2312" width="14.8515625" style="273" bestFit="1" customWidth="1"/>
    <col min="2313" max="2313" width="12.8515625" style="273" bestFit="1" customWidth="1"/>
    <col min="2314" max="2314" width="18.00390625" style="273" customWidth="1"/>
    <col min="2315" max="2315" width="0.85546875" style="273" customWidth="1"/>
    <col min="2316" max="2316" width="43.8515625" style="273" customWidth="1"/>
    <col min="2317" max="2317" width="33.00390625" style="273" customWidth="1"/>
    <col min="2318" max="2318" width="17.7109375" style="273" customWidth="1"/>
    <col min="2319" max="2319" width="5.8515625" style="273" customWidth="1"/>
    <col min="2320" max="2320" width="4.421875" style="273" customWidth="1"/>
    <col min="2321" max="2321" width="5.8515625" style="273" customWidth="1"/>
    <col min="2322" max="2322" width="5.140625" style="273" customWidth="1"/>
    <col min="2323" max="2323" width="4.140625" style="273" customWidth="1"/>
    <col min="2324" max="2324" width="5.421875" style="273" customWidth="1"/>
    <col min="2325" max="2325" width="4.140625" style="273" customWidth="1"/>
    <col min="2326" max="2326" width="6.28125" style="273" customWidth="1"/>
    <col min="2327" max="2327" width="5.421875" style="273" customWidth="1"/>
    <col min="2328" max="2328" width="6.8515625" style="273" customWidth="1"/>
    <col min="2329" max="2560" width="8.8515625" style="273" customWidth="1"/>
    <col min="2561" max="2561" width="50.140625" style="273" customWidth="1"/>
    <col min="2562" max="2562" width="9.8515625" style="273" customWidth="1"/>
    <col min="2563" max="2563" width="8.421875" style="273" bestFit="1" customWidth="1"/>
    <col min="2564" max="2564" width="9.57421875" style="273" customWidth="1"/>
    <col min="2565" max="2565" width="11.28125" style="273" customWidth="1"/>
    <col min="2566" max="2566" width="16.28125" style="273" bestFit="1" customWidth="1"/>
    <col min="2567" max="2567" width="9.421875" style="273" customWidth="1"/>
    <col min="2568" max="2568" width="14.8515625" style="273" bestFit="1" customWidth="1"/>
    <col min="2569" max="2569" width="12.8515625" style="273" bestFit="1" customWidth="1"/>
    <col min="2570" max="2570" width="18.00390625" style="273" customWidth="1"/>
    <col min="2571" max="2571" width="0.85546875" style="273" customWidth="1"/>
    <col min="2572" max="2572" width="43.8515625" style="273" customWidth="1"/>
    <col min="2573" max="2573" width="33.00390625" style="273" customWidth="1"/>
    <col min="2574" max="2574" width="17.7109375" style="273" customWidth="1"/>
    <col min="2575" max="2575" width="5.8515625" style="273" customWidth="1"/>
    <col min="2576" max="2576" width="4.421875" style="273" customWidth="1"/>
    <col min="2577" max="2577" width="5.8515625" style="273" customWidth="1"/>
    <col min="2578" max="2578" width="5.140625" style="273" customWidth="1"/>
    <col min="2579" max="2579" width="4.140625" style="273" customWidth="1"/>
    <col min="2580" max="2580" width="5.421875" style="273" customWidth="1"/>
    <col min="2581" max="2581" width="4.140625" style="273" customWidth="1"/>
    <col min="2582" max="2582" width="6.28125" style="273" customWidth="1"/>
    <col min="2583" max="2583" width="5.421875" style="273" customWidth="1"/>
    <col min="2584" max="2584" width="6.8515625" style="273" customWidth="1"/>
    <col min="2585" max="2816" width="8.8515625" style="273" customWidth="1"/>
    <col min="2817" max="2817" width="50.140625" style="273" customWidth="1"/>
    <col min="2818" max="2818" width="9.8515625" style="273" customWidth="1"/>
    <col min="2819" max="2819" width="8.421875" style="273" bestFit="1" customWidth="1"/>
    <col min="2820" max="2820" width="9.57421875" style="273" customWidth="1"/>
    <col min="2821" max="2821" width="11.28125" style="273" customWidth="1"/>
    <col min="2822" max="2822" width="16.28125" style="273" bestFit="1" customWidth="1"/>
    <col min="2823" max="2823" width="9.421875" style="273" customWidth="1"/>
    <col min="2824" max="2824" width="14.8515625" style="273" bestFit="1" customWidth="1"/>
    <col min="2825" max="2825" width="12.8515625" style="273" bestFit="1" customWidth="1"/>
    <col min="2826" max="2826" width="18.00390625" style="273" customWidth="1"/>
    <col min="2827" max="2827" width="0.85546875" style="273" customWidth="1"/>
    <col min="2828" max="2828" width="43.8515625" style="273" customWidth="1"/>
    <col min="2829" max="2829" width="33.00390625" style="273" customWidth="1"/>
    <col min="2830" max="2830" width="17.7109375" style="273" customWidth="1"/>
    <col min="2831" max="2831" width="5.8515625" style="273" customWidth="1"/>
    <col min="2832" max="2832" width="4.421875" style="273" customWidth="1"/>
    <col min="2833" max="2833" width="5.8515625" style="273" customWidth="1"/>
    <col min="2834" max="2834" width="5.140625" style="273" customWidth="1"/>
    <col min="2835" max="2835" width="4.140625" style="273" customWidth="1"/>
    <col min="2836" max="2836" width="5.421875" style="273" customWidth="1"/>
    <col min="2837" max="2837" width="4.140625" style="273" customWidth="1"/>
    <col min="2838" max="2838" width="6.28125" style="273" customWidth="1"/>
    <col min="2839" max="2839" width="5.421875" style="273" customWidth="1"/>
    <col min="2840" max="2840" width="6.8515625" style="273" customWidth="1"/>
    <col min="2841" max="3072" width="8.8515625" style="273" customWidth="1"/>
    <col min="3073" max="3073" width="50.140625" style="273" customWidth="1"/>
    <col min="3074" max="3074" width="9.8515625" style="273" customWidth="1"/>
    <col min="3075" max="3075" width="8.421875" style="273" bestFit="1" customWidth="1"/>
    <col min="3076" max="3076" width="9.57421875" style="273" customWidth="1"/>
    <col min="3077" max="3077" width="11.28125" style="273" customWidth="1"/>
    <col min="3078" max="3078" width="16.28125" style="273" bestFit="1" customWidth="1"/>
    <col min="3079" max="3079" width="9.421875" style="273" customWidth="1"/>
    <col min="3080" max="3080" width="14.8515625" style="273" bestFit="1" customWidth="1"/>
    <col min="3081" max="3081" width="12.8515625" style="273" bestFit="1" customWidth="1"/>
    <col min="3082" max="3082" width="18.00390625" style="273" customWidth="1"/>
    <col min="3083" max="3083" width="0.85546875" style="273" customWidth="1"/>
    <col min="3084" max="3084" width="43.8515625" style="273" customWidth="1"/>
    <col min="3085" max="3085" width="33.00390625" style="273" customWidth="1"/>
    <col min="3086" max="3086" width="17.7109375" style="273" customWidth="1"/>
    <col min="3087" max="3087" width="5.8515625" style="273" customWidth="1"/>
    <col min="3088" max="3088" width="4.421875" style="273" customWidth="1"/>
    <col min="3089" max="3089" width="5.8515625" style="273" customWidth="1"/>
    <col min="3090" max="3090" width="5.140625" style="273" customWidth="1"/>
    <col min="3091" max="3091" width="4.140625" style="273" customWidth="1"/>
    <col min="3092" max="3092" width="5.421875" style="273" customWidth="1"/>
    <col min="3093" max="3093" width="4.140625" style="273" customWidth="1"/>
    <col min="3094" max="3094" width="6.28125" style="273" customWidth="1"/>
    <col min="3095" max="3095" width="5.421875" style="273" customWidth="1"/>
    <col min="3096" max="3096" width="6.8515625" style="273" customWidth="1"/>
    <col min="3097" max="3328" width="8.8515625" style="273" customWidth="1"/>
    <col min="3329" max="3329" width="50.140625" style="273" customWidth="1"/>
    <col min="3330" max="3330" width="9.8515625" style="273" customWidth="1"/>
    <col min="3331" max="3331" width="8.421875" style="273" bestFit="1" customWidth="1"/>
    <col min="3332" max="3332" width="9.57421875" style="273" customWidth="1"/>
    <col min="3333" max="3333" width="11.28125" style="273" customWidth="1"/>
    <col min="3334" max="3334" width="16.28125" style="273" bestFit="1" customWidth="1"/>
    <col min="3335" max="3335" width="9.421875" style="273" customWidth="1"/>
    <col min="3336" max="3336" width="14.8515625" style="273" bestFit="1" customWidth="1"/>
    <col min="3337" max="3337" width="12.8515625" style="273" bestFit="1" customWidth="1"/>
    <col min="3338" max="3338" width="18.00390625" style="273" customWidth="1"/>
    <col min="3339" max="3339" width="0.85546875" style="273" customWidth="1"/>
    <col min="3340" max="3340" width="43.8515625" style="273" customWidth="1"/>
    <col min="3341" max="3341" width="33.00390625" style="273" customWidth="1"/>
    <col min="3342" max="3342" width="17.7109375" style="273" customWidth="1"/>
    <col min="3343" max="3343" width="5.8515625" style="273" customWidth="1"/>
    <col min="3344" max="3344" width="4.421875" style="273" customWidth="1"/>
    <col min="3345" max="3345" width="5.8515625" style="273" customWidth="1"/>
    <col min="3346" max="3346" width="5.140625" style="273" customWidth="1"/>
    <col min="3347" max="3347" width="4.140625" style="273" customWidth="1"/>
    <col min="3348" max="3348" width="5.421875" style="273" customWidth="1"/>
    <col min="3349" max="3349" width="4.140625" style="273" customWidth="1"/>
    <col min="3350" max="3350" width="6.28125" style="273" customWidth="1"/>
    <col min="3351" max="3351" width="5.421875" style="273" customWidth="1"/>
    <col min="3352" max="3352" width="6.8515625" style="273" customWidth="1"/>
    <col min="3353" max="3584" width="8.8515625" style="273" customWidth="1"/>
    <col min="3585" max="3585" width="50.140625" style="273" customWidth="1"/>
    <col min="3586" max="3586" width="9.8515625" style="273" customWidth="1"/>
    <col min="3587" max="3587" width="8.421875" style="273" bestFit="1" customWidth="1"/>
    <col min="3588" max="3588" width="9.57421875" style="273" customWidth="1"/>
    <col min="3589" max="3589" width="11.28125" style="273" customWidth="1"/>
    <col min="3590" max="3590" width="16.28125" style="273" bestFit="1" customWidth="1"/>
    <col min="3591" max="3591" width="9.421875" style="273" customWidth="1"/>
    <col min="3592" max="3592" width="14.8515625" style="273" bestFit="1" customWidth="1"/>
    <col min="3593" max="3593" width="12.8515625" style="273" bestFit="1" customWidth="1"/>
    <col min="3594" max="3594" width="18.00390625" style="273" customWidth="1"/>
    <col min="3595" max="3595" width="0.85546875" style="273" customWidth="1"/>
    <col min="3596" max="3596" width="43.8515625" style="273" customWidth="1"/>
    <col min="3597" max="3597" width="33.00390625" style="273" customWidth="1"/>
    <col min="3598" max="3598" width="17.7109375" style="273" customWidth="1"/>
    <col min="3599" max="3599" width="5.8515625" style="273" customWidth="1"/>
    <col min="3600" max="3600" width="4.421875" style="273" customWidth="1"/>
    <col min="3601" max="3601" width="5.8515625" style="273" customWidth="1"/>
    <col min="3602" max="3602" width="5.140625" style="273" customWidth="1"/>
    <col min="3603" max="3603" width="4.140625" style="273" customWidth="1"/>
    <col min="3604" max="3604" width="5.421875" style="273" customWidth="1"/>
    <col min="3605" max="3605" width="4.140625" style="273" customWidth="1"/>
    <col min="3606" max="3606" width="6.28125" style="273" customWidth="1"/>
    <col min="3607" max="3607" width="5.421875" style="273" customWidth="1"/>
    <col min="3608" max="3608" width="6.8515625" style="273" customWidth="1"/>
    <col min="3609" max="3840" width="8.8515625" style="273" customWidth="1"/>
    <col min="3841" max="3841" width="50.140625" style="273" customWidth="1"/>
    <col min="3842" max="3842" width="9.8515625" style="273" customWidth="1"/>
    <col min="3843" max="3843" width="8.421875" style="273" bestFit="1" customWidth="1"/>
    <col min="3844" max="3844" width="9.57421875" style="273" customWidth="1"/>
    <col min="3845" max="3845" width="11.28125" style="273" customWidth="1"/>
    <col min="3846" max="3846" width="16.28125" style="273" bestFit="1" customWidth="1"/>
    <col min="3847" max="3847" width="9.421875" style="273" customWidth="1"/>
    <col min="3848" max="3848" width="14.8515625" style="273" bestFit="1" customWidth="1"/>
    <col min="3849" max="3849" width="12.8515625" style="273" bestFit="1" customWidth="1"/>
    <col min="3850" max="3850" width="18.00390625" style="273" customWidth="1"/>
    <col min="3851" max="3851" width="0.85546875" style="273" customWidth="1"/>
    <col min="3852" max="3852" width="43.8515625" style="273" customWidth="1"/>
    <col min="3853" max="3853" width="33.00390625" style="273" customWidth="1"/>
    <col min="3854" max="3854" width="17.7109375" style="273" customWidth="1"/>
    <col min="3855" max="3855" width="5.8515625" style="273" customWidth="1"/>
    <col min="3856" max="3856" width="4.421875" style="273" customWidth="1"/>
    <col min="3857" max="3857" width="5.8515625" style="273" customWidth="1"/>
    <col min="3858" max="3858" width="5.140625" style="273" customWidth="1"/>
    <col min="3859" max="3859" width="4.140625" style="273" customWidth="1"/>
    <col min="3860" max="3860" width="5.421875" style="273" customWidth="1"/>
    <col min="3861" max="3861" width="4.140625" style="273" customWidth="1"/>
    <col min="3862" max="3862" width="6.28125" style="273" customWidth="1"/>
    <col min="3863" max="3863" width="5.421875" style="273" customWidth="1"/>
    <col min="3864" max="3864" width="6.8515625" style="273" customWidth="1"/>
    <col min="3865" max="4096" width="8.8515625" style="273" customWidth="1"/>
    <col min="4097" max="4097" width="50.140625" style="273" customWidth="1"/>
    <col min="4098" max="4098" width="9.8515625" style="273" customWidth="1"/>
    <col min="4099" max="4099" width="8.421875" style="273" bestFit="1" customWidth="1"/>
    <col min="4100" max="4100" width="9.57421875" style="273" customWidth="1"/>
    <col min="4101" max="4101" width="11.28125" style="273" customWidth="1"/>
    <col min="4102" max="4102" width="16.28125" style="273" bestFit="1" customWidth="1"/>
    <col min="4103" max="4103" width="9.421875" style="273" customWidth="1"/>
    <col min="4104" max="4104" width="14.8515625" style="273" bestFit="1" customWidth="1"/>
    <col min="4105" max="4105" width="12.8515625" style="273" bestFit="1" customWidth="1"/>
    <col min="4106" max="4106" width="18.00390625" style="273" customWidth="1"/>
    <col min="4107" max="4107" width="0.85546875" style="273" customWidth="1"/>
    <col min="4108" max="4108" width="43.8515625" style="273" customWidth="1"/>
    <col min="4109" max="4109" width="33.00390625" style="273" customWidth="1"/>
    <col min="4110" max="4110" width="17.7109375" style="273" customWidth="1"/>
    <col min="4111" max="4111" width="5.8515625" style="273" customWidth="1"/>
    <col min="4112" max="4112" width="4.421875" style="273" customWidth="1"/>
    <col min="4113" max="4113" width="5.8515625" style="273" customWidth="1"/>
    <col min="4114" max="4114" width="5.140625" style="273" customWidth="1"/>
    <col min="4115" max="4115" width="4.140625" style="273" customWidth="1"/>
    <col min="4116" max="4116" width="5.421875" style="273" customWidth="1"/>
    <col min="4117" max="4117" width="4.140625" style="273" customWidth="1"/>
    <col min="4118" max="4118" width="6.28125" style="273" customWidth="1"/>
    <col min="4119" max="4119" width="5.421875" style="273" customWidth="1"/>
    <col min="4120" max="4120" width="6.8515625" style="273" customWidth="1"/>
    <col min="4121" max="4352" width="8.8515625" style="273" customWidth="1"/>
    <col min="4353" max="4353" width="50.140625" style="273" customWidth="1"/>
    <col min="4354" max="4354" width="9.8515625" style="273" customWidth="1"/>
    <col min="4355" max="4355" width="8.421875" style="273" bestFit="1" customWidth="1"/>
    <col min="4356" max="4356" width="9.57421875" style="273" customWidth="1"/>
    <col min="4357" max="4357" width="11.28125" style="273" customWidth="1"/>
    <col min="4358" max="4358" width="16.28125" style="273" bestFit="1" customWidth="1"/>
    <col min="4359" max="4359" width="9.421875" style="273" customWidth="1"/>
    <col min="4360" max="4360" width="14.8515625" style="273" bestFit="1" customWidth="1"/>
    <col min="4361" max="4361" width="12.8515625" style="273" bestFit="1" customWidth="1"/>
    <col min="4362" max="4362" width="18.00390625" style="273" customWidth="1"/>
    <col min="4363" max="4363" width="0.85546875" style="273" customWidth="1"/>
    <col min="4364" max="4364" width="43.8515625" style="273" customWidth="1"/>
    <col min="4365" max="4365" width="33.00390625" style="273" customWidth="1"/>
    <col min="4366" max="4366" width="17.7109375" style="273" customWidth="1"/>
    <col min="4367" max="4367" width="5.8515625" style="273" customWidth="1"/>
    <col min="4368" max="4368" width="4.421875" style="273" customWidth="1"/>
    <col min="4369" max="4369" width="5.8515625" style="273" customWidth="1"/>
    <col min="4370" max="4370" width="5.140625" style="273" customWidth="1"/>
    <col min="4371" max="4371" width="4.140625" style="273" customWidth="1"/>
    <col min="4372" max="4372" width="5.421875" style="273" customWidth="1"/>
    <col min="4373" max="4373" width="4.140625" style="273" customWidth="1"/>
    <col min="4374" max="4374" width="6.28125" style="273" customWidth="1"/>
    <col min="4375" max="4375" width="5.421875" style="273" customWidth="1"/>
    <col min="4376" max="4376" width="6.8515625" style="273" customWidth="1"/>
    <col min="4377" max="4608" width="8.8515625" style="273" customWidth="1"/>
    <col min="4609" max="4609" width="50.140625" style="273" customWidth="1"/>
    <col min="4610" max="4610" width="9.8515625" style="273" customWidth="1"/>
    <col min="4611" max="4611" width="8.421875" style="273" bestFit="1" customWidth="1"/>
    <col min="4612" max="4612" width="9.57421875" style="273" customWidth="1"/>
    <col min="4613" max="4613" width="11.28125" style="273" customWidth="1"/>
    <col min="4614" max="4614" width="16.28125" style="273" bestFit="1" customWidth="1"/>
    <col min="4615" max="4615" width="9.421875" style="273" customWidth="1"/>
    <col min="4616" max="4616" width="14.8515625" style="273" bestFit="1" customWidth="1"/>
    <col min="4617" max="4617" width="12.8515625" style="273" bestFit="1" customWidth="1"/>
    <col min="4618" max="4618" width="18.00390625" style="273" customWidth="1"/>
    <col min="4619" max="4619" width="0.85546875" style="273" customWidth="1"/>
    <col min="4620" max="4620" width="43.8515625" style="273" customWidth="1"/>
    <col min="4621" max="4621" width="33.00390625" style="273" customWidth="1"/>
    <col min="4622" max="4622" width="17.7109375" style="273" customWidth="1"/>
    <col min="4623" max="4623" width="5.8515625" style="273" customWidth="1"/>
    <col min="4624" max="4624" width="4.421875" style="273" customWidth="1"/>
    <col min="4625" max="4625" width="5.8515625" style="273" customWidth="1"/>
    <col min="4626" max="4626" width="5.140625" style="273" customWidth="1"/>
    <col min="4627" max="4627" width="4.140625" style="273" customWidth="1"/>
    <col min="4628" max="4628" width="5.421875" style="273" customWidth="1"/>
    <col min="4629" max="4629" width="4.140625" style="273" customWidth="1"/>
    <col min="4630" max="4630" width="6.28125" style="273" customWidth="1"/>
    <col min="4631" max="4631" width="5.421875" style="273" customWidth="1"/>
    <col min="4632" max="4632" width="6.8515625" style="273" customWidth="1"/>
    <col min="4633" max="4864" width="8.8515625" style="273" customWidth="1"/>
    <col min="4865" max="4865" width="50.140625" style="273" customWidth="1"/>
    <col min="4866" max="4866" width="9.8515625" style="273" customWidth="1"/>
    <col min="4867" max="4867" width="8.421875" style="273" bestFit="1" customWidth="1"/>
    <col min="4868" max="4868" width="9.57421875" style="273" customWidth="1"/>
    <col min="4869" max="4869" width="11.28125" style="273" customWidth="1"/>
    <col min="4870" max="4870" width="16.28125" style="273" bestFit="1" customWidth="1"/>
    <col min="4871" max="4871" width="9.421875" style="273" customWidth="1"/>
    <col min="4872" max="4872" width="14.8515625" style="273" bestFit="1" customWidth="1"/>
    <col min="4873" max="4873" width="12.8515625" style="273" bestFit="1" customWidth="1"/>
    <col min="4874" max="4874" width="18.00390625" style="273" customWidth="1"/>
    <col min="4875" max="4875" width="0.85546875" style="273" customWidth="1"/>
    <col min="4876" max="4876" width="43.8515625" style="273" customWidth="1"/>
    <col min="4877" max="4877" width="33.00390625" style="273" customWidth="1"/>
    <col min="4878" max="4878" width="17.7109375" style="273" customWidth="1"/>
    <col min="4879" max="4879" width="5.8515625" style="273" customWidth="1"/>
    <col min="4880" max="4880" width="4.421875" style="273" customWidth="1"/>
    <col min="4881" max="4881" width="5.8515625" style="273" customWidth="1"/>
    <col min="4882" max="4882" width="5.140625" style="273" customWidth="1"/>
    <col min="4883" max="4883" width="4.140625" style="273" customWidth="1"/>
    <col min="4884" max="4884" width="5.421875" style="273" customWidth="1"/>
    <col min="4885" max="4885" width="4.140625" style="273" customWidth="1"/>
    <col min="4886" max="4886" width="6.28125" style="273" customWidth="1"/>
    <col min="4887" max="4887" width="5.421875" style="273" customWidth="1"/>
    <col min="4888" max="4888" width="6.8515625" style="273" customWidth="1"/>
    <col min="4889" max="5120" width="8.8515625" style="273" customWidth="1"/>
    <col min="5121" max="5121" width="50.140625" style="273" customWidth="1"/>
    <col min="5122" max="5122" width="9.8515625" style="273" customWidth="1"/>
    <col min="5123" max="5123" width="8.421875" style="273" bestFit="1" customWidth="1"/>
    <col min="5124" max="5124" width="9.57421875" style="273" customWidth="1"/>
    <col min="5125" max="5125" width="11.28125" style="273" customWidth="1"/>
    <col min="5126" max="5126" width="16.28125" style="273" bestFit="1" customWidth="1"/>
    <col min="5127" max="5127" width="9.421875" style="273" customWidth="1"/>
    <col min="5128" max="5128" width="14.8515625" style="273" bestFit="1" customWidth="1"/>
    <col min="5129" max="5129" width="12.8515625" style="273" bestFit="1" customWidth="1"/>
    <col min="5130" max="5130" width="18.00390625" style="273" customWidth="1"/>
    <col min="5131" max="5131" width="0.85546875" style="273" customWidth="1"/>
    <col min="5132" max="5132" width="43.8515625" style="273" customWidth="1"/>
    <col min="5133" max="5133" width="33.00390625" style="273" customWidth="1"/>
    <col min="5134" max="5134" width="17.7109375" style="273" customWidth="1"/>
    <col min="5135" max="5135" width="5.8515625" style="273" customWidth="1"/>
    <col min="5136" max="5136" width="4.421875" style="273" customWidth="1"/>
    <col min="5137" max="5137" width="5.8515625" style="273" customWidth="1"/>
    <col min="5138" max="5138" width="5.140625" style="273" customWidth="1"/>
    <col min="5139" max="5139" width="4.140625" style="273" customWidth="1"/>
    <col min="5140" max="5140" width="5.421875" style="273" customWidth="1"/>
    <col min="5141" max="5141" width="4.140625" style="273" customWidth="1"/>
    <col min="5142" max="5142" width="6.28125" style="273" customWidth="1"/>
    <col min="5143" max="5143" width="5.421875" style="273" customWidth="1"/>
    <col min="5144" max="5144" width="6.8515625" style="273" customWidth="1"/>
    <col min="5145" max="5376" width="8.8515625" style="273" customWidth="1"/>
    <col min="5377" max="5377" width="50.140625" style="273" customWidth="1"/>
    <col min="5378" max="5378" width="9.8515625" style="273" customWidth="1"/>
    <col min="5379" max="5379" width="8.421875" style="273" bestFit="1" customWidth="1"/>
    <col min="5380" max="5380" width="9.57421875" style="273" customWidth="1"/>
    <col min="5381" max="5381" width="11.28125" style="273" customWidth="1"/>
    <col min="5382" max="5382" width="16.28125" style="273" bestFit="1" customWidth="1"/>
    <col min="5383" max="5383" width="9.421875" style="273" customWidth="1"/>
    <col min="5384" max="5384" width="14.8515625" style="273" bestFit="1" customWidth="1"/>
    <col min="5385" max="5385" width="12.8515625" style="273" bestFit="1" customWidth="1"/>
    <col min="5386" max="5386" width="18.00390625" style="273" customWidth="1"/>
    <col min="5387" max="5387" width="0.85546875" style="273" customWidth="1"/>
    <col min="5388" max="5388" width="43.8515625" style="273" customWidth="1"/>
    <col min="5389" max="5389" width="33.00390625" style="273" customWidth="1"/>
    <col min="5390" max="5390" width="17.7109375" style="273" customWidth="1"/>
    <col min="5391" max="5391" width="5.8515625" style="273" customWidth="1"/>
    <col min="5392" max="5392" width="4.421875" style="273" customWidth="1"/>
    <col min="5393" max="5393" width="5.8515625" style="273" customWidth="1"/>
    <col min="5394" max="5394" width="5.140625" style="273" customWidth="1"/>
    <col min="5395" max="5395" width="4.140625" style="273" customWidth="1"/>
    <col min="5396" max="5396" width="5.421875" style="273" customWidth="1"/>
    <col min="5397" max="5397" width="4.140625" style="273" customWidth="1"/>
    <col min="5398" max="5398" width="6.28125" style="273" customWidth="1"/>
    <col min="5399" max="5399" width="5.421875" style="273" customWidth="1"/>
    <col min="5400" max="5400" width="6.8515625" style="273" customWidth="1"/>
    <col min="5401" max="5632" width="8.8515625" style="273" customWidth="1"/>
    <col min="5633" max="5633" width="50.140625" style="273" customWidth="1"/>
    <col min="5634" max="5634" width="9.8515625" style="273" customWidth="1"/>
    <col min="5635" max="5635" width="8.421875" style="273" bestFit="1" customWidth="1"/>
    <col min="5636" max="5636" width="9.57421875" style="273" customWidth="1"/>
    <col min="5637" max="5637" width="11.28125" style="273" customWidth="1"/>
    <col min="5638" max="5638" width="16.28125" style="273" bestFit="1" customWidth="1"/>
    <col min="5639" max="5639" width="9.421875" style="273" customWidth="1"/>
    <col min="5640" max="5640" width="14.8515625" style="273" bestFit="1" customWidth="1"/>
    <col min="5641" max="5641" width="12.8515625" style="273" bestFit="1" customWidth="1"/>
    <col min="5642" max="5642" width="18.00390625" style="273" customWidth="1"/>
    <col min="5643" max="5643" width="0.85546875" style="273" customWidth="1"/>
    <col min="5644" max="5644" width="43.8515625" style="273" customWidth="1"/>
    <col min="5645" max="5645" width="33.00390625" style="273" customWidth="1"/>
    <col min="5646" max="5646" width="17.7109375" style="273" customWidth="1"/>
    <col min="5647" max="5647" width="5.8515625" style="273" customWidth="1"/>
    <col min="5648" max="5648" width="4.421875" style="273" customWidth="1"/>
    <col min="5649" max="5649" width="5.8515625" style="273" customWidth="1"/>
    <col min="5650" max="5650" width="5.140625" style="273" customWidth="1"/>
    <col min="5651" max="5651" width="4.140625" style="273" customWidth="1"/>
    <col min="5652" max="5652" width="5.421875" style="273" customWidth="1"/>
    <col min="5653" max="5653" width="4.140625" style="273" customWidth="1"/>
    <col min="5654" max="5654" width="6.28125" style="273" customWidth="1"/>
    <col min="5655" max="5655" width="5.421875" style="273" customWidth="1"/>
    <col min="5656" max="5656" width="6.8515625" style="273" customWidth="1"/>
    <col min="5657" max="5888" width="8.8515625" style="273" customWidth="1"/>
    <col min="5889" max="5889" width="50.140625" style="273" customWidth="1"/>
    <col min="5890" max="5890" width="9.8515625" style="273" customWidth="1"/>
    <col min="5891" max="5891" width="8.421875" style="273" bestFit="1" customWidth="1"/>
    <col min="5892" max="5892" width="9.57421875" style="273" customWidth="1"/>
    <col min="5893" max="5893" width="11.28125" style="273" customWidth="1"/>
    <col min="5894" max="5894" width="16.28125" style="273" bestFit="1" customWidth="1"/>
    <col min="5895" max="5895" width="9.421875" style="273" customWidth="1"/>
    <col min="5896" max="5896" width="14.8515625" style="273" bestFit="1" customWidth="1"/>
    <col min="5897" max="5897" width="12.8515625" style="273" bestFit="1" customWidth="1"/>
    <col min="5898" max="5898" width="18.00390625" style="273" customWidth="1"/>
    <col min="5899" max="5899" width="0.85546875" style="273" customWidth="1"/>
    <col min="5900" max="5900" width="43.8515625" style="273" customWidth="1"/>
    <col min="5901" max="5901" width="33.00390625" style="273" customWidth="1"/>
    <col min="5902" max="5902" width="17.7109375" style="273" customWidth="1"/>
    <col min="5903" max="5903" width="5.8515625" style="273" customWidth="1"/>
    <col min="5904" max="5904" width="4.421875" style="273" customWidth="1"/>
    <col min="5905" max="5905" width="5.8515625" style="273" customWidth="1"/>
    <col min="5906" max="5906" width="5.140625" style="273" customWidth="1"/>
    <col min="5907" max="5907" width="4.140625" style="273" customWidth="1"/>
    <col min="5908" max="5908" width="5.421875" style="273" customWidth="1"/>
    <col min="5909" max="5909" width="4.140625" style="273" customWidth="1"/>
    <col min="5910" max="5910" width="6.28125" style="273" customWidth="1"/>
    <col min="5911" max="5911" width="5.421875" style="273" customWidth="1"/>
    <col min="5912" max="5912" width="6.8515625" style="273" customWidth="1"/>
    <col min="5913" max="6144" width="8.8515625" style="273" customWidth="1"/>
    <col min="6145" max="6145" width="50.140625" style="273" customWidth="1"/>
    <col min="6146" max="6146" width="9.8515625" style="273" customWidth="1"/>
    <col min="6147" max="6147" width="8.421875" style="273" bestFit="1" customWidth="1"/>
    <col min="6148" max="6148" width="9.57421875" style="273" customWidth="1"/>
    <col min="6149" max="6149" width="11.28125" style="273" customWidth="1"/>
    <col min="6150" max="6150" width="16.28125" style="273" bestFit="1" customWidth="1"/>
    <col min="6151" max="6151" width="9.421875" style="273" customWidth="1"/>
    <col min="6152" max="6152" width="14.8515625" style="273" bestFit="1" customWidth="1"/>
    <col min="6153" max="6153" width="12.8515625" style="273" bestFit="1" customWidth="1"/>
    <col min="6154" max="6154" width="18.00390625" style="273" customWidth="1"/>
    <col min="6155" max="6155" width="0.85546875" style="273" customWidth="1"/>
    <col min="6156" max="6156" width="43.8515625" style="273" customWidth="1"/>
    <col min="6157" max="6157" width="33.00390625" style="273" customWidth="1"/>
    <col min="6158" max="6158" width="17.7109375" style="273" customWidth="1"/>
    <col min="6159" max="6159" width="5.8515625" style="273" customWidth="1"/>
    <col min="6160" max="6160" width="4.421875" style="273" customWidth="1"/>
    <col min="6161" max="6161" width="5.8515625" style="273" customWidth="1"/>
    <col min="6162" max="6162" width="5.140625" style="273" customWidth="1"/>
    <col min="6163" max="6163" width="4.140625" style="273" customWidth="1"/>
    <col min="6164" max="6164" width="5.421875" style="273" customWidth="1"/>
    <col min="6165" max="6165" width="4.140625" style="273" customWidth="1"/>
    <col min="6166" max="6166" width="6.28125" style="273" customWidth="1"/>
    <col min="6167" max="6167" width="5.421875" style="273" customWidth="1"/>
    <col min="6168" max="6168" width="6.8515625" style="273" customWidth="1"/>
    <col min="6169" max="6400" width="8.8515625" style="273" customWidth="1"/>
    <col min="6401" max="6401" width="50.140625" style="273" customWidth="1"/>
    <col min="6402" max="6402" width="9.8515625" style="273" customWidth="1"/>
    <col min="6403" max="6403" width="8.421875" style="273" bestFit="1" customWidth="1"/>
    <col min="6404" max="6404" width="9.57421875" style="273" customWidth="1"/>
    <col min="6405" max="6405" width="11.28125" style="273" customWidth="1"/>
    <col min="6406" max="6406" width="16.28125" style="273" bestFit="1" customWidth="1"/>
    <col min="6407" max="6407" width="9.421875" style="273" customWidth="1"/>
    <col min="6408" max="6408" width="14.8515625" style="273" bestFit="1" customWidth="1"/>
    <col min="6409" max="6409" width="12.8515625" style="273" bestFit="1" customWidth="1"/>
    <col min="6410" max="6410" width="18.00390625" style="273" customWidth="1"/>
    <col min="6411" max="6411" width="0.85546875" style="273" customWidth="1"/>
    <col min="6412" max="6412" width="43.8515625" style="273" customWidth="1"/>
    <col min="6413" max="6413" width="33.00390625" style="273" customWidth="1"/>
    <col min="6414" max="6414" width="17.7109375" style="273" customWidth="1"/>
    <col min="6415" max="6415" width="5.8515625" style="273" customWidth="1"/>
    <col min="6416" max="6416" width="4.421875" style="273" customWidth="1"/>
    <col min="6417" max="6417" width="5.8515625" style="273" customWidth="1"/>
    <col min="6418" max="6418" width="5.140625" style="273" customWidth="1"/>
    <col min="6419" max="6419" width="4.140625" style="273" customWidth="1"/>
    <col min="6420" max="6420" width="5.421875" style="273" customWidth="1"/>
    <col min="6421" max="6421" width="4.140625" style="273" customWidth="1"/>
    <col min="6422" max="6422" width="6.28125" style="273" customWidth="1"/>
    <col min="6423" max="6423" width="5.421875" style="273" customWidth="1"/>
    <col min="6424" max="6424" width="6.8515625" style="273" customWidth="1"/>
    <col min="6425" max="6656" width="8.8515625" style="273" customWidth="1"/>
    <col min="6657" max="6657" width="50.140625" style="273" customWidth="1"/>
    <col min="6658" max="6658" width="9.8515625" style="273" customWidth="1"/>
    <col min="6659" max="6659" width="8.421875" style="273" bestFit="1" customWidth="1"/>
    <col min="6660" max="6660" width="9.57421875" style="273" customWidth="1"/>
    <col min="6661" max="6661" width="11.28125" style="273" customWidth="1"/>
    <col min="6662" max="6662" width="16.28125" style="273" bestFit="1" customWidth="1"/>
    <col min="6663" max="6663" width="9.421875" style="273" customWidth="1"/>
    <col min="6664" max="6664" width="14.8515625" style="273" bestFit="1" customWidth="1"/>
    <col min="6665" max="6665" width="12.8515625" style="273" bestFit="1" customWidth="1"/>
    <col min="6666" max="6666" width="18.00390625" style="273" customWidth="1"/>
    <col min="6667" max="6667" width="0.85546875" style="273" customWidth="1"/>
    <col min="6668" max="6668" width="43.8515625" style="273" customWidth="1"/>
    <col min="6669" max="6669" width="33.00390625" style="273" customWidth="1"/>
    <col min="6670" max="6670" width="17.7109375" style="273" customWidth="1"/>
    <col min="6671" max="6671" width="5.8515625" style="273" customWidth="1"/>
    <col min="6672" max="6672" width="4.421875" style="273" customWidth="1"/>
    <col min="6673" max="6673" width="5.8515625" style="273" customWidth="1"/>
    <col min="6674" max="6674" width="5.140625" style="273" customWidth="1"/>
    <col min="6675" max="6675" width="4.140625" style="273" customWidth="1"/>
    <col min="6676" max="6676" width="5.421875" style="273" customWidth="1"/>
    <col min="6677" max="6677" width="4.140625" style="273" customWidth="1"/>
    <col min="6678" max="6678" width="6.28125" style="273" customWidth="1"/>
    <col min="6679" max="6679" width="5.421875" style="273" customWidth="1"/>
    <col min="6680" max="6680" width="6.8515625" style="273" customWidth="1"/>
    <col min="6681" max="6912" width="8.8515625" style="273" customWidth="1"/>
    <col min="6913" max="6913" width="50.140625" style="273" customWidth="1"/>
    <col min="6914" max="6914" width="9.8515625" style="273" customWidth="1"/>
    <col min="6915" max="6915" width="8.421875" style="273" bestFit="1" customWidth="1"/>
    <col min="6916" max="6916" width="9.57421875" style="273" customWidth="1"/>
    <col min="6917" max="6917" width="11.28125" style="273" customWidth="1"/>
    <col min="6918" max="6918" width="16.28125" style="273" bestFit="1" customWidth="1"/>
    <col min="6919" max="6919" width="9.421875" style="273" customWidth="1"/>
    <col min="6920" max="6920" width="14.8515625" style="273" bestFit="1" customWidth="1"/>
    <col min="6921" max="6921" width="12.8515625" style="273" bestFit="1" customWidth="1"/>
    <col min="6922" max="6922" width="18.00390625" style="273" customWidth="1"/>
    <col min="6923" max="6923" width="0.85546875" style="273" customWidth="1"/>
    <col min="6924" max="6924" width="43.8515625" style="273" customWidth="1"/>
    <col min="6925" max="6925" width="33.00390625" style="273" customWidth="1"/>
    <col min="6926" max="6926" width="17.7109375" style="273" customWidth="1"/>
    <col min="6927" max="6927" width="5.8515625" style="273" customWidth="1"/>
    <col min="6928" max="6928" width="4.421875" style="273" customWidth="1"/>
    <col min="6929" max="6929" width="5.8515625" style="273" customWidth="1"/>
    <col min="6930" max="6930" width="5.140625" style="273" customWidth="1"/>
    <col min="6931" max="6931" width="4.140625" style="273" customWidth="1"/>
    <col min="6932" max="6932" width="5.421875" style="273" customWidth="1"/>
    <col min="6933" max="6933" width="4.140625" style="273" customWidth="1"/>
    <col min="6934" max="6934" width="6.28125" style="273" customWidth="1"/>
    <col min="6935" max="6935" width="5.421875" style="273" customWidth="1"/>
    <col min="6936" max="6936" width="6.8515625" style="273" customWidth="1"/>
    <col min="6937" max="7168" width="8.8515625" style="273" customWidth="1"/>
    <col min="7169" max="7169" width="50.140625" style="273" customWidth="1"/>
    <col min="7170" max="7170" width="9.8515625" style="273" customWidth="1"/>
    <col min="7171" max="7171" width="8.421875" style="273" bestFit="1" customWidth="1"/>
    <col min="7172" max="7172" width="9.57421875" style="273" customWidth="1"/>
    <col min="7173" max="7173" width="11.28125" style="273" customWidth="1"/>
    <col min="7174" max="7174" width="16.28125" style="273" bestFit="1" customWidth="1"/>
    <col min="7175" max="7175" width="9.421875" style="273" customWidth="1"/>
    <col min="7176" max="7176" width="14.8515625" style="273" bestFit="1" customWidth="1"/>
    <col min="7177" max="7177" width="12.8515625" style="273" bestFit="1" customWidth="1"/>
    <col min="7178" max="7178" width="18.00390625" style="273" customWidth="1"/>
    <col min="7179" max="7179" width="0.85546875" style="273" customWidth="1"/>
    <col min="7180" max="7180" width="43.8515625" style="273" customWidth="1"/>
    <col min="7181" max="7181" width="33.00390625" style="273" customWidth="1"/>
    <col min="7182" max="7182" width="17.7109375" style="273" customWidth="1"/>
    <col min="7183" max="7183" width="5.8515625" style="273" customWidth="1"/>
    <col min="7184" max="7184" width="4.421875" style="273" customWidth="1"/>
    <col min="7185" max="7185" width="5.8515625" style="273" customWidth="1"/>
    <col min="7186" max="7186" width="5.140625" style="273" customWidth="1"/>
    <col min="7187" max="7187" width="4.140625" style="273" customWidth="1"/>
    <col min="7188" max="7188" width="5.421875" style="273" customWidth="1"/>
    <col min="7189" max="7189" width="4.140625" style="273" customWidth="1"/>
    <col min="7190" max="7190" width="6.28125" style="273" customWidth="1"/>
    <col min="7191" max="7191" width="5.421875" style="273" customWidth="1"/>
    <col min="7192" max="7192" width="6.8515625" style="273" customWidth="1"/>
    <col min="7193" max="7424" width="8.8515625" style="273" customWidth="1"/>
    <col min="7425" max="7425" width="50.140625" style="273" customWidth="1"/>
    <col min="7426" max="7426" width="9.8515625" style="273" customWidth="1"/>
    <col min="7427" max="7427" width="8.421875" style="273" bestFit="1" customWidth="1"/>
    <col min="7428" max="7428" width="9.57421875" style="273" customWidth="1"/>
    <col min="7429" max="7429" width="11.28125" style="273" customWidth="1"/>
    <col min="7430" max="7430" width="16.28125" style="273" bestFit="1" customWidth="1"/>
    <col min="7431" max="7431" width="9.421875" style="273" customWidth="1"/>
    <col min="7432" max="7432" width="14.8515625" style="273" bestFit="1" customWidth="1"/>
    <col min="7433" max="7433" width="12.8515625" style="273" bestFit="1" customWidth="1"/>
    <col min="7434" max="7434" width="18.00390625" style="273" customWidth="1"/>
    <col min="7435" max="7435" width="0.85546875" style="273" customWidth="1"/>
    <col min="7436" max="7436" width="43.8515625" style="273" customWidth="1"/>
    <col min="7437" max="7437" width="33.00390625" style="273" customWidth="1"/>
    <col min="7438" max="7438" width="17.7109375" style="273" customWidth="1"/>
    <col min="7439" max="7439" width="5.8515625" style="273" customWidth="1"/>
    <col min="7440" max="7440" width="4.421875" style="273" customWidth="1"/>
    <col min="7441" max="7441" width="5.8515625" style="273" customWidth="1"/>
    <col min="7442" max="7442" width="5.140625" style="273" customWidth="1"/>
    <col min="7443" max="7443" width="4.140625" style="273" customWidth="1"/>
    <col min="7444" max="7444" width="5.421875" style="273" customWidth="1"/>
    <col min="7445" max="7445" width="4.140625" style="273" customWidth="1"/>
    <col min="7446" max="7446" width="6.28125" style="273" customWidth="1"/>
    <col min="7447" max="7447" width="5.421875" style="273" customWidth="1"/>
    <col min="7448" max="7448" width="6.8515625" style="273" customWidth="1"/>
    <col min="7449" max="7680" width="8.8515625" style="273" customWidth="1"/>
    <col min="7681" max="7681" width="50.140625" style="273" customWidth="1"/>
    <col min="7682" max="7682" width="9.8515625" style="273" customWidth="1"/>
    <col min="7683" max="7683" width="8.421875" style="273" bestFit="1" customWidth="1"/>
    <col min="7684" max="7684" width="9.57421875" style="273" customWidth="1"/>
    <col min="7685" max="7685" width="11.28125" style="273" customWidth="1"/>
    <col min="7686" max="7686" width="16.28125" style="273" bestFit="1" customWidth="1"/>
    <col min="7687" max="7687" width="9.421875" style="273" customWidth="1"/>
    <col min="7688" max="7688" width="14.8515625" style="273" bestFit="1" customWidth="1"/>
    <col min="7689" max="7689" width="12.8515625" style="273" bestFit="1" customWidth="1"/>
    <col min="7690" max="7690" width="18.00390625" style="273" customWidth="1"/>
    <col min="7691" max="7691" width="0.85546875" style="273" customWidth="1"/>
    <col min="7692" max="7692" width="43.8515625" style="273" customWidth="1"/>
    <col min="7693" max="7693" width="33.00390625" style="273" customWidth="1"/>
    <col min="7694" max="7694" width="17.7109375" style="273" customWidth="1"/>
    <col min="7695" max="7695" width="5.8515625" style="273" customWidth="1"/>
    <col min="7696" max="7696" width="4.421875" style="273" customWidth="1"/>
    <col min="7697" max="7697" width="5.8515625" style="273" customWidth="1"/>
    <col min="7698" max="7698" width="5.140625" style="273" customWidth="1"/>
    <col min="7699" max="7699" width="4.140625" style="273" customWidth="1"/>
    <col min="7700" max="7700" width="5.421875" style="273" customWidth="1"/>
    <col min="7701" max="7701" width="4.140625" style="273" customWidth="1"/>
    <col min="7702" max="7702" width="6.28125" style="273" customWidth="1"/>
    <col min="7703" max="7703" width="5.421875" style="273" customWidth="1"/>
    <col min="7704" max="7704" width="6.8515625" style="273" customWidth="1"/>
    <col min="7705" max="7936" width="8.8515625" style="273" customWidth="1"/>
    <col min="7937" max="7937" width="50.140625" style="273" customWidth="1"/>
    <col min="7938" max="7938" width="9.8515625" style="273" customWidth="1"/>
    <col min="7939" max="7939" width="8.421875" style="273" bestFit="1" customWidth="1"/>
    <col min="7940" max="7940" width="9.57421875" style="273" customWidth="1"/>
    <col min="7941" max="7941" width="11.28125" style="273" customWidth="1"/>
    <col min="7942" max="7942" width="16.28125" style="273" bestFit="1" customWidth="1"/>
    <col min="7943" max="7943" width="9.421875" style="273" customWidth="1"/>
    <col min="7944" max="7944" width="14.8515625" style="273" bestFit="1" customWidth="1"/>
    <col min="7945" max="7945" width="12.8515625" style="273" bestFit="1" customWidth="1"/>
    <col min="7946" max="7946" width="18.00390625" style="273" customWidth="1"/>
    <col min="7947" max="7947" width="0.85546875" style="273" customWidth="1"/>
    <col min="7948" max="7948" width="43.8515625" style="273" customWidth="1"/>
    <col min="7949" max="7949" width="33.00390625" style="273" customWidth="1"/>
    <col min="7950" max="7950" width="17.7109375" style="273" customWidth="1"/>
    <col min="7951" max="7951" width="5.8515625" style="273" customWidth="1"/>
    <col min="7952" max="7952" width="4.421875" style="273" customWidth="1"/>
    <col min="7953" max="7953" width="5.8515625" style="273" customWidth="1"/>
    <col min="7954" max="7954" width="5.140625" style="273" customWidth="1"/>
    <col min="7955" max="7955" width="4.140625" style="273" customWidth="1"/>
    <col min="7956" max="7956" width="5.421875" style="273" customWidth="1"/>
    <col min="7957" max="7957" width="4.140625" style="273" customWidth="1"/>
    <col min="7958" max="7958" width="6.28125" style="273" customWidth="1"/>
    <col min="7959" max="7959" width="5.421875" style="273" customWidth="1"/>
    <col min="7960" max="7960" width="6.8515625" style="273" customWidth="1"/>
    <col min="7961" max="8192" width="8.8515625" style="273" customWidth="1"/>
    <col min="8193" max="8193" width="50.140625" style="273" customWidth="1"/>
    <col min="8194" max="8194" width="9.8515625" style="273" customWidth="1"/>
    <col min="8195" max="8195" width="8.421875" style="273" bestFit="1" customWidth="1"/>
    <col min="8196" max="8196" width="9.57421875" style="273" customWidth="1"/>
    <col min="8197" max="8197" width="11.28125" style="273" customWidth="1"/>
    <col min="8198" max="8198" width="16.28125" style="273" bestFit="1" customWidth="1"/>
    <col min="8199" max="8199" width="9.421875" style="273" customWidth="1"/>
    <col min="8200" max="8200" width="14.8515625" style="273" bestFit="1" customWidth="1"/>
    <col min="8201" max="8201" width="12.8515625" style="273" bestFit="1" customWidth="1"/>
    <col min="8202" max="8202" width="18.00390625" style="273" customWidth="1"/>
    <col min="8203" max="8203" width="0.85546875" style="273" customWidth="1"/>
    <col min="8204" max="8204" width="43.8515625" style="273" customWidth="1"/>
    <col min="8205" max="8205" width="33.00390625" style="273" customWidth="1"/>
    <col min="8206" max="8206" width="17.7109375" style="273" customWidth="1"/>
    <col min="8207" max="8207" width="5.8515625" style="273" customWidth="1"/>
    <col min="8208" max="8208" width="4.421875" style="273" customWidth="1"/>
    <col min="8209" max="8209" width="5.8515625" style="273" customWidth="1"/>
    <col min="8210" max="8210" width="5.140625" style="273" customWidth="1"/>
    <col min="8211" max="8211" width="4.140625" style="273" customWidth="1"/>
    <col min="8212" max="8212" width="5.421875" style="273" customWidth="1"/>
    <col min="8213" max="8213" width="4.140625" style="273" customWidth="1"/>
    <col min="8214" max="8214" width="6.28125" style="273" customWidth="1"/>
    <col min="8215" max="8215" width="5.421875" style="273" customWidth="1"/>
    <col min="8216" max="8216" width="6.8515625" style="273" customWidth="1"/>
    <col min="8217" max="8448" width="8.8515625" style="273" customWidth="1"/>
    <col min="8449" max="8449" width="50.140625" style="273" customWidth="1"/>
    <col min="8450" max="8450" width="9.8515625" style="273" customWidth="1"/>
    <col min="8451" max="8451" width="8.421875" style="273" bestFit="1" customWidth="1"/>
    <col min="8452" max="8452" width="9.57421875" style="273" customWidth="1"/>
    <col min="8453" max="8453" width="11.28125" style="273" customWidth="1"/>
    <col min="8454" max="8454" width="16.28125" style="273" bestFit="1" customWidth="1"/>
    <col min="8455" max="8455" width="9.421875" style="273" customWidth="1"/>
    <col min="8456" max="8456" width="14.8515625" style="273" bestFit="1" customWidth="1"/>
    <col min="8457" max="8457" width="12.8515625" style="273" bestFit="1" customWidth="1"/>
    <col min="8458" max="8458" width="18.00390625" style="273" customWidth="1"/>
    <col min="8459" max="8459" width="0.85546875" style="273" customWidth="1"/>
    <col min="8460" max="8460" width="43.8515625" style="273" customWidth="1"/>
    <col min="8461" max="8461" width="33.00390625" style="273" customWidth="1"/>
    <col min="8462" max="8462" width="17.7109375" style="273" customWidth="1"/>
    <col min="8463" max="8463" width="5.8515625" style="273" customWidth="1"/>
    <col min="8464" max="8464" width="4.421875" style="273" customWidth="1"/>
    <col min="8465" max="8465" width="5.8515625" style="273" customWidth="1"/>
    <col min="8466" max="8466" width="5.140625" style="273" customWidth="1"/>
    <col min="8467" max="8467" width="4.140625" style="273" customWidth="1"/>
    <col min="8468" max="8468" width="5.421875" style="273" customWidth="1"/>
    <col min="8469" max="8469" width="4.140625" style="273" customWidth="1"/>
    <col min="8470" max="8470" width="6.28125" style="273" customWidth="1"/>
    <col min="8471" max="8471" width="5.421875" style="273" customWidth="1"/>
    <col min="8472" max="8472" width="6.8515625" style="273" customWidth="1"/>
    <col min="8473" max="8704" width="8.8515625" style="273" customWidth="1"/>
    <col min="8705" max="8705" width="50.140625" style="273" customWidth="1"/>
    <col min="8706" max="8706" width="9.8515625" style="273" customWidth="1"/>
    <col min="8707" max="8707" width="8.421875" style="273" bestFit="1" customWidth="1"/>
    <col min="8708" max="8708" width="9.57421875" style="273" customWidth="1"/>
    <col min="8709" max="8709" width="11.28125" style="273" customWidth="1"/>
    <col min="8710" max="8710" width="16.28125" style="273" bestFit="1" customWidth="1"/>
    <col min="8711" max="8711" width="9.421875" style="273" customWidth="1"/>
    <col min="8712" max="8712" width="14.8515625" style="273" bestFit="1" customWidth="1"/>
    <col min="8713" max="8713" width="12.8515625" style="273" bestFit="1" customWidth="1"/>
    <col min="8714" max="8714" width="18.00390625" style="273" customWidth="1"/>
    <col min="8715" max="8715" width="0.85546875" style="273" customWidth="1"/>
    <col min="8716" max="8716" width="43.8515625" style="273" customWidth="1"/>
    <col min="8717" max="8717" width="33.00390625" style="273" customWidth="1"/>
    <col min="8718" max="8718" width="17.7109375" style="273" customWidth="1"/>
    <col min="8719" max="8719" width="5.8515625" style="273" customWidth="1"/>
    <col min="8720" max="8720" width="4.421875" style="273" customWidth="1"/>
    <col min="8721" max="8721" width="5.8515625" style="273" customWidth="1"/>
    <col min="8722" max="8722" width="5.140625" style="273" customWidth="1"/>
    <col min="8723" max="8723" width="4.140625" style="273" customWidth="1"/>
    <col min="8724" max="8724" width="5.421875" style="273" customWidth="1"/>
    <col min="8725" max="8725" width="4.140625" style="273" customWidth="1"/>
    <col min="8726" max="8726" width="6.28125" style="273" customWidth="1"/>
    <col min="8727" max="8727" width="5.421875" style="273" customWidth="1"/>
    <col min="8728" max="8728" width="6.8515625" style="273" customWidth="1"/>
    <col min="8729" max="8960" width="8.8515625" style="273" customWidth="1"/>
    <col min="8961" max="8961" width="50.140625" style="273" customWidth="1"/>
    <col min="8962" max="8962" width="9.8515625" style="273" customWidth="1"/>
    <col min="8963" max="8963" width="8.421875" style="273" bestFit="1" customWidth="1"/>
    <col min="8964" max="8964" width="9.57421875" style="273" customWidth="1"/>
    <col min="8965" max="8965" width="11.28125" style="273" customWidth="1"/>
    <col min="8966" max="8966" width="16.28125" style="273" bestFit="1" customWidth="1"/>
    <col min="8967" max="8967" width="9.421875" style="273" customWidth="1"/>
    <col min="8968" max="8968" width="14.8515625" style="273" bestFit="1" customWidth="1"/>
    <col min="8969" max="8969" width="12.8515625" style="273" bestFit="1" customWidth="1"/>
    <col min="8970" max="8970" width="18.00390625" style="273" customWidth="1"/>
    <col min="8971" max="8971" width="0.85546875" style="273" customWidth="1"/>
    <col min="8972" max="8972" width="43.8515625" style="273" customWidth="1"/>
    <col min="8973" max="8973" width="33.00390625" style="273" customWidth="1"/>
    <col min="8974" max="8974" width="17.7109375" style="273" customWidth="1"/>
    <col min="8975" max="8975" width="5.8515625" style="273" customWidth="1"/>
    <col min="8976" max="8976" width="4.421875" style="273" customWidth="1"/>
    <col min="8977" max="8977" width="5.8515625" style="273" customWidth="1"/>
    <col min="8978" max="8978" width="5.140625" style="273" customWidth="1"/>
    <col min="8979" max="8979" width="4.140625" style="273" customWidth="1"/>
    <col min="8980" max="8980" width="5.421875" style="273" customWidth="1"/>
    <col min="8981" max="8981" width="4.140625" style="273" customWidth="1"/>
    <col min="8982" max="8982" width="6.28125" style="273" customWidth="1"/>
    <col min="8983" max="8983" width="5.421875" style="273" customWidth="1"/>
    <col min="8984" max="8984" width="6.8515625" style="273" customWidth="1"/>
    <col min="8985" max="9216" width="8.8515625" style="273" customWidth="1"/>
    <col min="9217" max="9217" width="50.140625" style="273" customWidth="1"/>
    <col min="9218" max="9218" width="9.8515625" style="273" customWidth="1"/>
    <col min="9219" max="9219" width="8.421875" style="273" bestFit="1" customWidth="1"/>
    <col min="9220" max="9220" width="9.57421875" style="273" customWidth="1"/>
    <col min="9221" max="9221" width="11.28125" style="273" customWidth="1"/>
    <col min="9222" max="9222" width="16.28125" style="273" bestFit="1" customWidth="1"/>
    <col min="9223" max="9223" width="9.421875" style="273" customWidth="1"/>
    <col min="9224" max="9224" width="14.8515625" style="273" bestFit="1" customWidth="1"/>
    <col min="9225" max="9225" width="12.8515625" style="273" bestFit="1" customWidth="1"/>
    <col min="9226" max="9226" width="18.00390625" style="273" customWidth="1"/>
    <col min="9227" max="9227" width="0.85546875" style="273" customWidth="1"/>
    <col min="9228" max="9228" width="43.8515625" style="273" customWidth="1"/>
    <col min="9229" max="9229" width="33.00390625" style="273" customWidth="1"/>
    <col min="9230" max="9230" width="17.7109375" style="273" customWidth="1"/>
    <col min="9231" max="9231" width="5.8515625" style="273" customWidth="1"/>
    <col min="9232" max="9232" width="4.421875" style="273" customWidth="1"/>
    <col min="9233" max="9233" width="5.8515625" style="273" customWidth="1"/>
    <col min="9234" max="9234" width="5.140625" style="273" customWidth="1"/>
    <col min="9235" max="9235" width="4.140625" style="273" customWidth="1"/>
    <col min="9236" max="9236" width="5.421875" style="273" customWidth="1"/>
    <col min="9237" max="9237" width="4.140625" style="273" customWidth="1"/>
    <col min="9238" max="9238" width="6.28125" style="273" customWidth="1"/>
    <col min="9239" max="9239" width="5.421875" style="273" customWidth="1"/>
    <col min="9240" max="9240" width="6.8515625" style="273" customWidth="1"/>
    <col min="9241" max="9472" width="8.8515625" style="273" customWidth="1"/>
    <col min="9473" max="9473" width="50.140625" style="273" customWidth="1"/>
    <col min="9474" max="9474" width="9.8515625" style="273" customWidth="1"/>
    <col min="9475" max="9475" width="8.421875" style="273" bestFit="1" customWidth="1"/>
    <col min="9476" max="9476" width="9.57421875" style="273" customWidth="1"/>
    <col min="9477" max="9477" width="11.28125" style="273" customWidth="1"/>
    <col min="9478" max="9478" width="16.28125" style="273" bestFit="1" customWidth="1"/>
    <col min="9479" max="9479" width="9.421875" style="273" customWidth="1"/>
    <col min="9480" max="9480" width="14.8515625" style="273" bestFit="1" customWidth="1"/>
    <col min="9481" max="9481" width="12.8515625" style="273" bestFit="1" customWidth="1"/>
    <col min="9482" max="9482" width="18.00390625" style="273" customWidth="1"/>
    <col min="9483" max="9483" width="0.85546875" style="273" customWidth="1"/>
    <col min="9484" max="9484" width="43.8515625" style="273" customWidth="1"/>
    <col min="9485" max="9485" width="33.00390625" style="273" customWidth="1"/>
    <col min="9486" max="9486" width="17.7109375" style="273" customWidth="1"/>
    <col min="9487" max="9487" width="5.8515625" style="273" customWidth="1"/>
    <col min="9488" max="9488" width="4.421875" style="273" customWidth="1"/>
    <col min="9489" max="9489" width="5.8515625" style="273" customWidth="1"/>
    <col min="9490" max="9490" width="5.140625" style="273" customWidth="1"/>
    <col min="9491" max="9491" width="4.140625" style="273" customWidth="1"/>
    <col min="9492" max="9492" width="5.421875" style="273" customWidth="1"/>
    <col min="9493" max="9493" width="4.140625" style="273" customWidth="1"/>
    <col min="9494" max="9494" width="6.28125" style="273" customWidth="1"/>
    <col min="9495" max="9495" width="5.421875" style="273" customWidth="1"/>
    <col min="9496" max="9496" width="6.8515625" style="273" customWidth="1"/>
    <col min="9497" max="9728" width="8.8515625" style="273" customWidth="1"/>
    <col min="9729" max="9729" width="50.140625" style="273" customWidth="1"/>
    <col min="9730" max="9730" width="9.8515625" style="273" customWidth="1"/>
    <col min="9731" max="9731" width="8.421875" style="273" bestFit="1" customWidth="1"/>
    <col min="9732" max="9732" width="9.57421875" style="273" customWidth="1"/>
    <col min="9733" max="9733" width="11.28125" style="273" customWidth="1"/>
    <col min="9734" max="9734" width="16.28125" style="273" bestFit="1" customWidth="1"/>
    <col min="9735" max="9735" width="9.421875" style="273" customWidth="1"/>
    <col min="9736" max="9736" width="14.8515625" style="273" bestFit="1" customWidth="1"/>
    <col min="9737" max="9737" width="12.8515625" style="273" bestFit="1" customWidth="1"/>
    <col min="9738" max="9738" width="18.00390625" style="273" customWidth="1"/>
    <col min="9739" max="9739" width="0.85546875" style="273" customWidth="1"/>
    <col min="9740" max="9740" width="43.8515625" style="273" customWidth="1"/>
    <col min="9741" max="9741" width="33.00390625" style="273" customWidth="1"/>
    <col min="9742" max="9742" width="17.7109375" style="273" customWidth="1"/>
    <col min="9743" max="9743" width="5.8515625" style="273" customWidth="1"/>
    <col min="9744" max="9744" width="4.421875" style="273" customWidth="1"/>
    <col min="9745" max="9745" width="5.8515625" style="273" customWidth="1"/>
    <col min="9746" max="9746" width="5.140625" style="273" customWidth="1"/>
    <col min="9747" max="9747" width="4.140625" style="273" customWidth="1"/>
    <col min="9748" max="9748" width="5.421875" style="273" customWidth="1"/>
    <col min="9749" max="9749" width="4.140625" style="273" customWidth="1"/>
    <col min="9750" max="9750" width="6.28125" style="273" customWidth="1"/>
    <col min="9751" max="9751" width="5.421875" style="273" customWidth="1"/>
    <col min="9752" max="9752" width="6.8515625" style="273" customWidth="1"/>
    <col min="9753" max="9984" width="8.8515625" style="273" customWidth="1"/>
    <col min="9985" max="9985" width="50.140625" style="273" customWidth="1"/>
    <col min="9986" max="9986" width="9.8515625" style="273" customWidth="1"/>
    <col min="9987" max="9987" width="8.421875" style="273" bestFit="1" customWidth="1"/>
    <col min="9988" max="9988" width="9.57421875" style="273" customWidth="1"/>
    <col min="9989" max="9989" width="11.28125" style="273" customWidth="1"/>
    <col min="9990" max="9990" width="16.28125" style="273" bestFit="1" customWidth="1"/>
    <col min="9991" max="9991" width="9.421875" style="273" customWidth="1"/>
    <col min="9992" max="9992" width="14.8515625" style="273" bestFit="1" customWidth="1"/>
    <col min="9993" max="9993" width="12.8515625" style="273" bestFit="1" customWidth="1"/>
    <col min="9994" max="9994" width="18.00390625" style="273" customWidth="1"/>
    <col min="9995" max="9995" width="0.85546875" style="273" customWidth="1"/>
    <col min="9996" max="9996" width="43.8515625" style="273" customWidth="1"/>
    <col min="9997" max="9997" width="33.00390625" style="273" customWidth="1"/>
    <col min="9998" max="9998" width="17.7109375" style="273" customWidth="1"/>
    <col min="9999" max="9999" width="5.8515625" style="273" customWidth="1"/>
    <col min="10000" max="10000" width="4.421875" style="273" customWidth="1"/>
    <col min="10001" max="10001" width="5.8515625" style="273" customWidth="1"/>
    <col min="10002" max="10002" width="5.140625" style="273" customWidth="1"/>
    <col min="10003" max="10003" width="4.140625" style="273" customWidth="1"/>
    <col min="10004" max="10004" width="5.421875" style="273" customWidth="1"/>
    <col min="10005" max="10005" width="4.140625" style="273" customWidth="1"/>
    <col min="10006" max="10006" width="6.28125" style="273" customWidth="1"/>
    <col min="10007" max="10007" width="5.421875" style="273" customWidth="1"/>
    <col min="10008" max="10008" width="6.8515625" style="273" customWidth="1"/>
    <col min="10009" max="10240" width="8.8515625" style="273" customWidth="1"/>
    <col min="10241" max="10241" width="50.140625" style="273" customWidth="1"/>
    <col min="10242" max="10242" width="9.8515625" style="273" customWidth="1"/>
    <col min="10243" max="10243" width="8.421875" style="273" bestFit="1" customWidth="1"/>
    <col min="10244" max="10244" width="9.57421875" style="273" customWidth="1"/>
    <col min="10245" max="10245" width="11.28125" style="273" customWidth="1"/>
    <col min="10246" max="10246" width="16.28125" style="273" bestFit="1" customWidth="1"/>
    <col min="10247" max="10247" width="9.421875" style="273" customWidth="1"/>
    <col min="10248" max="10248" width="14.8515625" style="273" bestFit="1" customWidth="1"/>
    <col min="10249" max="10249" width="12.8515625" style="273" bestFit="1" customWidth="1"/>
    <col min="10250" max="10250" width="18.00390625" style="273" customWidth="1"/>
    <col min="10251" max="10251" width="0.85546875" style="273" customWidth="1"/>
    <col min="10252" max="10252" width="43.8515625" style="273" customWidth="1"/>
    <col min="10253" max="10253" width="33.00390625" style="273" customWidth="1"/>
    <col min="10254" max="10254" width="17.7109375" style="273" customWidth="1"/>
    <col min="10255" max="10255" width="5.8515625" style="273" customWidth="1"/>
    <col min="10256" max="10256" width="4.421875" style="273" customWidth="1"/>
    <col min="10257" max="10257" width="5.8515625" style="273" customWidth="1"/>
    <col min="10258" max="10258" width="5.140625" style="273" customWidth="1"/>
    <col min="10259" max="10259" width="4.140625" style="273" customWidth="1"/>
    <col min="10260" max="10260" width="5.421875" style="273" customWidth="1"/>
    <col min="10261" max="10261" width="4.140625" style="273" customWidth="1"/>
    <col min="10262" max="10262" width="6.28125" style="273" customWidth="1"/>
    <col min="10263" max="10263" width="5.421875" style="273" customWidth="1"/>
    <col min="10264" max="10264" width="6.8515625" style="273" customWidth="1"/>
    <col min="10265" max="10496" width="8.8515625" style="273" customWidth="1"/>
    <col min="10497" max="10497" width="50.140625" style="273" customWidth="1"/>
    <col min="10498" max="10498" width="9.8515625" style="273" customWidth="1"/>
    <col min="10499" max="10499" width="8.421875" style="273" bestFit="1" customWidth="1"/>
    <col min="10500" max="10500" width="9.57421875" style="273" customWidth="1"/>
    <col min="10501" max="10501" width="11.28125" style="273" customWidth="1"/>
    <col min="10502" max="10502" width="16.28125" style="273" bestFit="1" customWidth="1"/>
    <col min="10503" max="10503" width="9.421875" style="273" customWidth="1"/>
    <col min="10504" max="10504" width="14.8515625" style="273" bestFit="1" customWidth="1"/>
    <col min="10505" max="10505" width="12.8515625" style="273" bestFit="1" customWidth="1"/>
    <col min="10506" max="10506" width="18.00390625" style="273" customWidth="1"/>
    <col min="10507" max="10507" width="0.85546875" style="273" customWidth="1"/>
    <col min="10508" max="10508" width="43.8515625" style="273" customWidth="1"/>
    <col min="10509" max="10509" width="33.00390625" style="273" customWidth="1"/>
    <col min="10510" max="10510" width="17.7109375" style="273" customWidth="1"/>
    <col min="10511" max="10511" width="5.8515625" style="273" customWidth="1"/>
    <col min="10512" max="10512" width="4.421875" style="273" customWidth="1"/>
    <col min="10513" max="10513" width="5.8515625" style="273" customWidth="1"/>
    <col min="10514" max="10514" width="5.140625" style="273" customWidth="1"/>
    <col min="10515" max="10515" width="4.140625" style="273" customWidth="1"/>
    <col min="10516" max="10516" width="5.421875" style="273" customWidth="1"/>
    <col min="10517" max="10517" width="4.140625" style="273" customWidth="1"/>
    <col min="10518" max="10518" width="6.28125" style="273" customWidth="1"/>
    <col min="10519" max="10519" width="5.421875" style="273" customWidth="1"/>
    <col min="10520" max="10520" width="6.8515625" style="273" customWidth="1"/>
    <col min="10521" max="10752" width="8.8515625" style="273" customWidth="1"/>
    <col min="10753" max="10753" width="50.140625" style="273" customWidth="1"/>
    <col min="10754" max="10754" width="9.8515625" style="273" customWidth="1"/>
    <col min="10755" max="10755" width="8.421875" style="273" bestFit="1" customWidth="1"/>
    <col min="10756" max="10756" width="9.57421875" style="273" customWidth="1"/>
    <col min="10757" max="10757" width="11.28125" style="273" customWidth="1"/>
    <col min="10758" max="10758" width="16.28125" style="273" bestFit="1" customWidth="1"/>
    <col min="10759" max="10759" width="9.421875" style="273" customWidth="1"/>
    <col min="10760" max="10760" width="14.8515625" style="273" bestFit="1" customWidth="1"/>
    <col min="10761" max="10761" width="12.8515625" style="273" bestFit="1" customWidth="1"/>
    <col min="10762" max="10762" width="18.00390625" style="273" customWidth="1"/>
    <col min="10763" max="10763" width="0.85546875" style="273" customWidth="1"/>
    <col min="10764" max="10764" width="43.8515625" style="273" customWidth="1"/>
    <col min="10765" max="10765" width="33.00390625" style="273" customWidth="1"/>
    <col min="10766" max="10766" width="17.7109375" style="273" customWidth="1"/>
    <col min="10767" max="10767" width="5.8515625" style="273" customWidth="1"/>
    <col min="10768" max="10768" width="4.421875" style="273" customWidth="1"/>
    <col min="10769" max="10769" width="5.8515625" style="273" customWidth="1"/>
    <col min="10770" max="10770" width="5.140625" style="273" customWidth="1"/>
    <col min="10771" max="10771" width="4.140625" style="273" customWidth="1"/>
    <col min="10772" max="10772" width="5.421875" style="273" customWidth="1"/>
    <col min="10773" max="10773" width="4.140625" style="273" customWidth="1"/>
    <col min="10774" max="10774" width="6.28125" style="273" customWidth="1"/>
    <col min="10775" max="10775" width="5.421875" style="273" customWidth="1"/>
    <col min="10776" max="10776" width="6.8515625" style="273" customWidth="1"/>
    <col min="10777" max="11008" width="8.8515625" style="273" customWidth="1"/>
    <col min="11009" max="11009" width="50.140625" style="273" customWidth="1"/>
    <col min="11010" max="11010" width="9.8515625" style="273" customWidth="1"/>
    <col min="11011" max="11011" width="8.421875" style="273" bestFit="1" customWidth="1"/>
    <col min="11012" max="11012" width="9.57421875" style="273" customWidth="1"/>
    <col min="11013" max="11013" width="11.28125" style="273" customWidth="1"/>
    <col min="11014" max="11014" width="16.28125" style="273" bestFit="1" customWidth="1"/>
    <col min="11015" max="11015" width="9.421875" style="273" customWidth="1"/>
    <col min="11016" max="11016" width="14.8515625" style="273" bestFit="1" customWidth="1"/>
    <col min="11017" max="11017" width="12.8515625" style="273" bestFit="1" customWidth="1"/>
    <col min="11018" max="11018" width="18.00390625" style="273" customWidth="1"/>
    <col min="11019" max="11019" width="0.85546875" style="273" customWidth="1"/>
    <col min="11020" max="11020" width="43.8515625" style="273" customWidth="1"/>
    <col min="11021" max="11021" width="33.00390625" style="273" customWidth="1"/>
    <col min="11022" max="11022" width="17.7109375" style="273" customWidth="1"/>
    <col min="11023" max="11023" width="5.8515625" style="273" customWidth="1"/>
    <col min="11024" max="11024" width="4.421875" style="273" customWidth="1"/>
    <col min="11025" max="11025" width="5.8515625" style="273" customWidth="1"/>
    <col min="11026" max="11026" width="5.140625" style="273" customWidth="1"/>
    <col min="11027" max="11027" width="4.140625" style="273" customWidth="1"/>
    <col min="11028" max="11028" width="5.421875" style="273" customWidth="1"/>
    <col min="11029" max="11029" width="4.140625" style="273" customWidth="1"/>
    <col min="11030" max="11030" width="6.28125" style="273" customWidth="1"/>
    <col min="11031" max="11031" width="5.421875" style="273" customWidth="1"/>
    <col min="11032" max="11032" width="6.8515625" style="273" customWidth="1"/>
    <col min="11033" max="11264" width="8.8515625" style="273" customWidth="1"/>
    <col min="11265" max="11265" width="50.140625" style="273" customWidth="1"/>
    <col min="11266" max="11266" width="9.8515625" style="273" customWidth="1"/>
    <col min="11267" max="11267" width="8.421875" style="273" bestFit="1" customWidth="1"/>
    <col min="11268" max="11268" width="9.57421875" style="273" customWidth="1"/>
    <col min="11269" max="11269" width="11.28125" style="273" customWidth="1"/>
    <col min="11270" max="11270" width="16.28125" style="273" bestFit="1" customWidth="1"/>
    <col min="11271" max="11271" width="9.421875" style="273" customWidth="1"/>
    <col min="11272" max="11272" width="14.8515625" style="273" bestFit="1" customWidth="1"/>
    <col min="11273" max="11273" width="12.8515625" style="273" bestFit="1" customWidth="1"/>
    <col min="11274" max="11274" width="18.00390625" style="273" customWidth="1"/>
    <col min="11275" max="11275" width="0.85546875" style="273" customWidth="1"/>
    <col min="11276" max="11276" width="43.8515625" style="273" customWidth="1"/>
    <col min="11277" max="11277" width="33.00390625" style="273" customWidth="1"/>
    <col min="11278" max="11278" width="17.7109375" style="273" customWidth="1"/>
    <col min="11279" max="11279" width="5.8515625" style="273" customWidth="1"/>
    <col min="11280" max="11280" width="4.421875" style="273" customWidth="1"/>
    <col min="11281" max="11281" width="5.8515625" style="273" customWidth="1"/>
    <col min="11282" max="11282" width="5.140625" style="273" customWidth="1"/>
    <col min="11283" max="11283" width="4.140625" style="273" customWidth="1"/>
    <col min="11284" max="11284" width="5.421875" style="273" customWidth="1"/>
    <col min="11285" max="11285" width="4.140625" style="273" customWidth="1"/>
    <col min="11286" max="11286" width="6.28125" style="273" customWidth="1"/>
    <col min="11287" max="11287" width="5.421875" style="273" customWidth="1"/>
    <col min="11288" max="11288" width="6.8515625" style="273" customWidth="1"/>
    <col min="11289" max="11520" width="8.8515625" style="273" customWidth="1"/>
    <col min="11521" max="11521" width="50.140625" style="273" customWidth="1"/>
    <col min="11522" max="11522" width="9.8515625" style="273" customWidth="1"/>
    <col min="11523" max="11523" width="8.421875" style="273" bestFit="1" customWidth="1"/>
    <col min="11524" max="11524" width="9.57421875" style="273" customWidth="1"/>
    <col min="11525" max="11525" width="11.28125" style="273" customWidth="1"/>
    <col min="11526" max="11526" width="16.28125" style="273" bestFit="1" customWidth="1"/>
    <col min="11527" max="11527" width="9.421875" style="273" customWidth="1"/>
    <col min="11528" max="11528" width="14.8515625" style="273" bestFit="1" customWidth="1"/>
    <col min="11529" max="11529" width="12.8515625" style="273" bestFit="1" customWidth="1"/>
    <col min="11530" max="11530" width="18.00390625" style="273" customWidth="1"/>
    <col min="11531" max="11531" width="0.85546875" style="273" customWidth="1"/>
    <col min="11532" max="11532" width="43.8515625" style="273" customWidth="1"/>
    <col min="11533" max="11533" width="33.00390625" style="273" customWidth="1"/>
    <col min="11534" max="11534" width="17.7109375" style="273" customWidth="1"/>
    <col min="11535" max="11535" width="5.8515625" style="273" customWidth="1"/>
    <col min="11536" max="11536" width="4.421875" style="273" customWidth="1"/>
    <col min="11537" max="11537" width="5.8515625" style="273" customWidth="1"/>
    <col min="11538" max="11538" width="5.140625" style="273" customWidth="1"/>
    <col min="11539" max="11539" width="4.140625" style="273" customWidth="1"/>
    <col min="11540" max="11540" width="5.421875" style="273" customWidth="1"/>
    <col min="11541" max="11541" width="4.140625" style="273" customWidth="1"/>
    <col min="11542" max="11542" width="6.28125" style="273" customWidth="1"/>
    <col min="11543" max="11543" width="5.421875" style="273" customWidth="1"/>
    <col min="11544" max="11544" width="6.8515625" style="273" customWidth="1"/>
    <col min="11545" max="11776" width="8.8515625" style="273" customWidth="1"/>
    <col min="11777" max="11777" width="50.140625" style="273" customWidth="1"/>
    <col min="11778" max="11778" width="9.8515625" style="273" customWidth="1"/>
    <col min="11779" max="11779" width="8.421875" style="273" bestFit="1" customWidth="1"/>
    <col min="11780" max="11780" width="9.57421875" style="273" customWidth="1"/>
    <col min="11781" max="11781" width="11.28125" style="273" customWidth="1"/>
    <col min="11782" max="11782" width="16.28125" style="273" bestFit="1" customWidth="1"/>
    <col min="11783" max="11783" width="9.421875" style="273" customWidth="1"/>
    <col min="11784" max="11784" width="14.8515625" style="273" bestFit="1" customWidth="1"/>
    <col min="11785" max="11785" width="12.8515625" style="273" bestFit="1" customWidth="1"/>
    <col min="11786" max="11786" width="18.00390625" style="273" customWidth="1"/>
    <col min="11787" max="11787" width="0.85546875" style="273" customWidth="1"/>
    <col min="11788" max="11788" width="43.8515625" style="273" customWidth="1"/>
    <col min="11789" max="11789" width="33.00390625" style="273" customWidth="1"/>
    <col min="11790" max="11790" width="17.7109375" style="273" customWidth="1"/>
    <col min="11791" max="11791" width="5.8515625" style="273" customWidth="1"/>
    <col min="11792" max="11792" width="4.421875" style="273" customWidth="1"/>
    <col min="11793" max="11793" width="5.8515625" style="273" customWidth="1"/>
    <col min="11794" max="11794" width="5.140625" style="273" customWidth="1"/>
    <col min="11795" max="11795" width="4.140625" style="273" customWidth="1"/>
    <col min="11796" max="11796" width="5.421875" style="273" customWidth="1"/>
    <col min="11797" max="11797" width="4.140625" style="273" customWidth="1"/>
    <col min="11798" max="11798" width="6.28125" style="273" customWidth="1"/>
    <col min="11799" max="11799" width="5.421875" style="273" customWidth="1"/>
    <col min="11800" max="11800" width="6.8515625" style="273" customWidth="1"/>
    <col min="11801" max="12032" width="8.8515625" style="273" customWidth="1"/>
    <col min="12033" max="12033" width="50.140625" style="273" customWidth="1"/>
    <col min="12034" max="12034" width="9.8515625" style="273" customWidth="1"/>
    <col min="12035" max="12035" width="8.421875" style="273" bestFit="1" customWidth="1"/>
    <col min="12036" max="12036" width="9.57421875" style="273" customWidth="1"/>
    <col min="12037" max="12037" width="11.28125" style="273" customWidth="1"/>
    <col min="12038" max="12038" width="16.28125" style="273" bestFit="1" customWidth="1"/>
    <col min="12039" max="12039" width="9.421875" style="273" customWidth="1"/>
    <col min="12040" max="12040" width="14.8515625" style="273" bestFit="1" customWidth="1"/>
    <col min="12041" max="12041" width="12.8515625" style="273" bestFit="1" customWidth="1"/>
    <col min="12042" max="12042" width="18.00390625" style="273" customWidth="1"/>
    <col min="12043" max="12043" width="0.85546875" style="273" customWidth="1"/>
    <col min="12044" max="12044" width="43.8515625" style="273" customWidth="1"/>
    <col min="12045" max="12045" width="33.00390625" style="273" customWidth="1"/>
    <col min="12046" max="12046" width="17.7109375" style="273" customWidth="1"/>
    <col min="12047" max="12047" width="5.8515625" style="273" customWidth="1"/>
    <col min="12048" max="12048" width="4.421875" style="273" customWidth="1"/>
    <col min="12049" max="12049" width="5.8515625" style="273" customWidth="1"/>
    <col min="12050" max="12050" width="5.140625" style="273" customWidth="1"/>
    <col min="12051" max="12051" width="4.140625" style="273" customWidth="1"/>
    <col min="12052" max="12052" width="5.421875" style="273" customWidth="1"/>
    <col min="12053" max="12053" width="4.140625" style="273" customWidth="1"/>
    <col min="12054" max="12054" width="6.28125" style="273" customWidth="1"/>
    <col min="12055" max="12055" width="5.421875" style="273" customWidth="1"/>
    <col min="12056" max="12056" width="6.8515625" style="273" customWidth="1"/>
    <col min="12057" max="12288" width="8.8515625" style="273" customWidth="1"/>
    <col min="12289" max="12289" width="50.140625" style="273" customWidth="1"/>
    <col min="12290" max="12290" width="9.8515625" style="273" customWidth="1"/>
    <col min="12291" max="12291" width="8.421875" style="273" bestFit="1" customWidth="1"/>
    <col min="12292" max="12292" width="9.57421875" style="273" customWidth="1"/>
    <col min="12293" max="12293" width="11.28125" style="273" customWidth="1"/>
    <col min="12294" max="12294" width="16.28125" style="273" bestFit="1" customWidth="1"/>
    <col min="12295" max="12295" width="9.421875" style="273" customWidth="1"/>
    <col min="12296" max="12296" width="14.8515625" style="273" bestFit="1" customWidth="1"/>
    <col min="12297" max="12297" width="12.8515625" style="273" bestFit="1" customWidth="1"/>
    <col min="12298" max="12298" width="18.00390625" style="273" customWidth="1"/>
    <col min="12299" max="12299" width="0.85546875" style="273" customWidth="1"/>
    <col min="12300" max="12300" width="43.8515625" style="273" customWidth="1"/>
    <col min="12301" max="12301" width="33.00390625" style="273" customWidth="1"/>
    <col min="12302" max="12302" width="17.7109375" style="273" customWidth="1"/>
    <col min="12303" max="12303" width="5.8515625" style="273" customWidth="1"/>
    <col min="12304" max="12304" width="4.421875" style="273" customWidth="1"/>
    <col min="12305" max="12305" width="5.8515625" style="273" customWidth="1"/>
    <col min="12306" max="12306" width="5.140625" style="273" customWidth="1"/>
    <col min="12307" max="12307" width="4.140625" style="273" customWidth="1"/>
    <col min="12308" max="12308" width="5.421875" style="273" customWidth="1"/>
    <col min="12309" max="12309" width="4.140625" style="273" customWidth="1"/>
    <col min="12310" max="12310" width="6.28125" style="273" customWidth="1"/>
    <col min="12311" max="12311" width="5.421875" style="273" customWidth="1"/>
    <col min="12312" max="12312" width="6.8515625" style="273" customWidth="1"/>
    <col min="12313" max="12544" width="8.8515625" style="273" customWidth="1"/>
    <col min="12545" max="12545" width="50.140625" style="273" customWidth="1"/>
    <col min="12546" max="12546" width="9.8515625" style="273" customWidth="1"/>
    <col min="12547" max="12547" width="8.421875" style="273" bestFit="1" customWidth="1"/>
    <col min="12548" max="12548" width="9.57421875" style="273" customWidth="1"/>
    <col min="12549" max="12549" width="11.28125" style="273" customWidth="1"/>
    <col min="12550" max="12550" width="16.28125" style="273" bestFit="1" customWidth="1"/>
    <col min="12551" max="12551" width="9.421875" style="273" customWidth="1"/>
    <col min="12552" max="12552" width="14.8515625" style="273" bestFit="1" customWidth="1"/>
    <col min="12553" max="12553" width="12.8515625" style="273" bestFit="1" customWidth="1"/>
    <col min="12554" max="12554" width="18.00390625" style="273" customWidth="1"/>
    <col min="12555" max="12555" width="0.85546875" style="273" customWidth="1"/>
    <col min="12556" max="12556" width="43.8515625" style="273" customWidth="1"/>
    <col min="12557" max="12557" width="33.00390625" style="273" customWidth="1"/>
    <col min="12558" max="12558" width="17.7109375" style="273" customWidth="1"/>
    <col min="12559" max="12559" width="5.8515625" style="273" customWidth="1"/>
    <col min="12560" max="12560" width="4.421875" style="273" customWidth="1"/>
    <col min="12561" max="12561" width="5.8515625" style="273" customWidth="1"/>
    <col min="12562" max="12562" width="5.140625" style="273" customWidth="1"/>
    <col min="12563" max="12563" width="4.140625" style="273" customWidth="1"/>
    <col min="12564" max="12564" width="5.421875" style="273" customWidth="1"/>
    <col min="12565" max="12565" width="4.140625" style="273" customWidth="1"/>
    <col min="12566" max="12566" width="6.28125" style="273" customWidth="1"/>
    <col min="12567" max="12567" width="5.421875" style="273" customWidth="1"/>
    <col min="12568" max="12568" width="6.8515625" style="273" customWidth="1"/>
    <col min="12569" max="12800" width="8.8515625" style="273" customWidth="1"/>
    <col min="12801" max="12801" width="50.140625" style="273" customWidth="1"/>
    <col min="12802" max="12802" width="9.8515625" style="273" customWidth="1"/>
    <col min="12803" max="12803" width="8.421875" style="273" bestFit="1" customWidth="1"/>
    <col min="12804" max="12804" width="9.57421875" style="273" customWidth="1"/>
    <col min="12805" max="12805" width="11.28125" style="273" customWidth="1"/>
    <col min="12806" max="12806" width="16.28125" style="273" bestFit="1" customWidth="1"/>
    <col min="12807" max="12807" width="9.421875" style="273" customWidth="1"/>
    <col min="12808" max="12808" width="14.8515625" style="273" bestFit="1" customWidth="1"/>
    <col min="12809" max="12809" width="12.8515625" style="273" bestFit="1" customWidth="1"/>
    <col min="12810" max="12810" width="18.00390625" style="273" customWidth="1"/>
    <col min="12811" max="12811" width="0.85546875" style="273" customWidth="1"/>
    <col min="12812" max="12812" width="43.8515625" style="273" customWidth="1"/>
    <col min="12813" max="12813" width="33.00390625" style="273" customWidth="1"/>
    <col min="12814" max="12814" width="17.7109375" style="273" customWidth="1"/>
    <col min="12815" max="12815" width="5.8515625" style="273" customWidth="1"/>
    <col min="12816" max="12816" width="4.421875" style="273" customWidth="1"/>
    <col min="12817" max="12817" width="5.8515625" style="273" customWidth="1"/>
    <col min="12818" max="12818" width="5.140625" style="273" customWidth="1"/>
    <col min="12819" max="12819" width="4.140625" style="273" customWidth="1"/>
    <col min="12820" max="12820" width="5.421875" style="273" customWidth="1"/>
    <col min="12821" max="12821" width="4.140625" style="273" customWidth="1"/>
    <col min="12822" max="12822" width="6.28125" style="273" customWidth="1"/>
    <col min="12823" max="12823" width="5.421875" style="273" customWidth="1"/>
    <col min="12824" max="12824" width="6.8515625" style="273" customWidth="1"/>
    <col min="12825" max="13056" width="8.8515625" style="273" customWidth="1"/>
    <col min="13057" max="13057" width="50.140625" style="273" customWidth="1"/>
    <col min="13058" max="13058" width="9.8515625" style="273" customWidth="1"/>
    <col min="13059" max="13059" width="8.421875" style="273" bestFit="1" customWidth="1"/>
    <col min="13060" max="13060" width="9.57421875" style="273" customWidth="1"/>
    <col min="13061" max="13061" width="11.28125" style="273" customWidth="1"/>
    <col min="13062" max="13062" width="16.28125" style="273" bestFit="1" customWidth="1"/>
    <col min="13063" max="13063" width="9.421875" style="273" customWidth="1"/>
    <col min="13064" max="13064" width="14.8515625" style="273" bestFit="1" customWidth="1"/>
    <col min="13065" max="13065" width="12.8515625" style="273" bestFit="1" customWidth="1"/>
    <col min="13066" max="13066" width="18.00390625" style="273" customWidth="1"/>
    <col min="13067" max="13067" width="0.85546875" style="273" customWidth="1"/>
    <col min="13068" max="13068" width="43.8515625" style="273" customWidth="1"/>
    <col min="13069" max="13069" width="33.00390625" style="273" customWidth="1"/>
    <col min="13070" max="13070" width="17.7109375" style="273" customWidth="1"/>
    <col min="13071" max="13071" width="5.8515625" style="273" customWidth="1"/>
    <col min="13072" max="13072" width="4.421875" style="273" customWidth="1"/>
    <col min="13073" max="13073" width="5.8515625" style="273" customWidth="1"/>
    <col min="13074" max="13074" width="5.140625" style="273" customWidth="1"/>
    <col min="13075" max="13075" width="4.140625" style="273" customWidth="1"/>
    <col min="13076" max="13076" width="5.421875" style="273" customWidth="1"/>
    <col min="13077" max="13077" width="4.140625" style="273" customWidth="1"/>
    <col min="13078" max="13078" width="6.28125" style="273" customWidth="1"/>
    <col min="13079" max="13079" width="5.421875" style="273" customWidth="1"/>
    <col min="13080" max="13080" width="6.8515625" style="273" customWidth="1"/>
    <col min="13081" max="13312" width="8.8515625" style="273" customWidth="1"/>
    <col min="13313" max="13313" width="50.140625" style="273" customWidth="1"/>
    <col min="13314" max="13314" width="9.8515625" style="273" customWidth="1"/>
    <col min="13315" max="13315" width="8.421875" style="273" bestFit="1" customWidth="1"/>
    <col min="13316" max="13316" width="9.57421875" style="273" customWidth="1"/>
    <col min="13317" max="13317" width="11.28125" style="273" customWidth="1"/>
    <col min="13318" max="13318" width="16.28125" style="273" bestFit="1" customWidth="1"/>
    <col min="13319" max="13319" width="9.421875" style="273" customWidth="1"/>
    <col min="13320" max="13320" width="14.8515625" style="273" bestFit="1" customWidth="1"/>
    <col min="13321" max="13321" width="12.8515625" style="273" bestFit="1" customWidth="1"/>
    <col min="13322" max="13322" width="18.00390625" style="273" customWidth="1"/>
    <col min="13323" max="13323" width="0.85546875" style="273" customWidth="1"/>
    <col min="13324" max="13324" width="43.8515625" style="273" customWidth="1"/>
    <col min="13325" max="13325" width="33.00390625" style="273" customWidth="1"/>
    <col min="13326" max="13326" width="17.7109375" style="273" customWidth="1"/>
    <col min="13327" max="13327" width="5.8515625" style="273" customWidth="1"/>
    <col min="13328" max="13328" width="4.421875" style="273" customWidth="1"/>
    <col min="13329" max="13329" width="5.8515625" style="273" customWidth="1"/>
    <col min="13330" max="13330" width="5.140625" style="273" customWidth="1"/>
    <col min="13331" max="13331" width="4.140625" style="273" customWidth="1"/>
    <col min="13332" max="13332" width="5.421875" style="273" customWidth="1"/>
    <col min="13333" max="13333" width="4.140625" style="273" customWidth="1"/>
    <col min="13334" max="13334" width="6.28125" style="273" customWidth="1"/>
    <col min="13335" max="13335" width="5.421875" style="273" customWidth="1"/>
    <col min="13336" max="13336" width="6.8515625" style="273" customWidth="1"/>
    <col min="13337" max="13568" width="8.8515625" style="273" customWidth="1"/>
    <col min="13569" max="13569" width="50.140625" style="273" customWidth="1"/>
    <col min="13570" max="13570" width="9.8515625" style="273" customWidth="1"/>
    <col min="13571" max="13571" width="8.421875" style="273" bestFit="1" customWidth="1"/>
    <col min="13572" max="13572" width="9.57421875" style="273" customWidth="1"/>
    <col min="13573" max="13573" width="11.28125" style="273" customWidth="1"/>
    <col min="13574" max="13574" width="16.28125" style="273" bestFit="1" customWidth="1"/>
    <col min="13575" max="13575" width="9.421875" style="273" customWidth="1"/>
    <col min="13576" max="13576" width="14.8515625" style="273" bestFit="1" customWidth="1"/>
    <col min="13577" max="13577" width="12.8515625" style="273" bestFit="1" customWidth="1"/>
    <col min="13578" max="13578" width="18.00390625" style="273" customWidth="1"/>
    <col min="13579" max="13579" width="0.85546875" style="273" customWidth="1"/>
    <col min="13580" max="13580" width="43.8515625" style="273" customWidth="1"/>
    <col min="13581" max="13581" width="33.00390625" style="273" customWidth="1"/>
    <col min="13582" max="13582" width="17.7109375" style="273" customWidth="1"/>
    <col min="13583" max="13583" width="5.8515625" style="273" customWidth="1"/>
    <col min="13584" max="13584" width="4.421875" style="273" customWidth="1"/>
    <col min="13585" max="13585" width="5.8515625" style="273" customWidth="1"/>
    <col min="13586" max="13586" width="5.140625" style="273" customWidth="1"/>
    <col min="13587" max="13587" width="4.140625" style="273" customWidth="1"/>
    <col min="13588" max="13588" width="5.421875" style="273" customWidth="1"/>
    <col min="13589" max="13589" width="4.140625" style="273" customWidth="1"/>
    <col min="13590" max="13590" width="6.28125" style="273" customWidth="1"/>
    <col min="13591" max="13591" width="5.421875" style="273" customWidth="1"/>
    <col min="13592" max="13592" width="6.8515625" style="273" customWidth="1"/>
    <col min="13593" max="13824" width="8.8515625" style="273" customWidth="1"/>
    <col min="13825" max="13825" width="50.140625" style="273" customWidth="1"/>
    <col min="13826" max="13826" width="9.8515625" style="273" customWidth="1"/>
    <col min="13827" max="13827" width="8.421875" style="273" bestFit="1" customWidth="1"/>
    <col min="13828" max="13828" width="9.57421875" style="273" customWidth="1"/>
    <col min="13829" max="13829" width="11.28125" style="273" customWidth="1"/>
    <col min="13830" max="13830" width="16.28125" style="273" bestFit="1" customWidth="1"/>
    <col min="13831" max="13831" width="9.421875" style="273" customWidth="1"/>
    <col min="13832" max="13832" width="14.8515625" style="273" bestFit="1" customWidth="1"/>
    <col min="13833" max="13833" width="12.8515625" style="273" bestFit="1" customWidth="1"/>
    <col min="13834" max="13834" width="18.00390625" style="273" customWidth="1"/>
    <col min="13835" max="13835" width="0.85546875" style="273" customWidth="1"/>
    <col min="13836" max="13836" width="43.8515625" style="273" customWidth="1"/>
    <col min="13837" max="13837" width="33.00390625" style="273" customWidth="1"/>
    <col min="13838" max="13838" width="17.7109375" style="273" customWidth="1"/>
    <col min="13839" max="13839" width="5.8515625" style="273" customWidth="1"/>
    <col min="13840" max="13840" width="4.421875" style="273" customWidth="1"/>
    <col min="13841" max="13841" width="5.8515625" style="273" customWidth="1"/>
    <col min="13842" max="13842" width="5.140625" style="273" customWidth="1"/>
    <col min="13843" max="13843" width="4.140625" style="273" customWidth="1"/>
    <col min="13844" max="13844" width="5.421875" style="273" customWidth="1"/>
    <col min="13845" max="13845" width="4.140625" style="273" customWidth="1"/>
    <col min="13846" max="13846" width="6.28125" style="273" customWidth="1"/>
    <col min="13847" max="13847" width="5.421875" style="273" customWidth="1"/>
    <col min="13848" max="13848" width="6.8515625" style="273" customWidth="1"/>
    <col min="13849" max="14080" width="8.8515625" style="273" customWidth="1"/>
    <col min="14081" max="14081" width="50.140625" style="273" customWidth="1"/>
    <col min="14082" max="14082" width="9.8515625" style="273" customWidth="1"/>
    <col min="14083" max="14083" width="8.421875" style="273" bestFit="1" customWidth="1"/>
    <col min="14084" max="14084" width="9.57421875" style="273" customWidth="1"/>
    <col min="14085" max="14085" width="11.28125" style="273" customWidth="1"/>
    <col min="14086" max="14086" width="16.28125" style="273" bestFit="1" customWidth="1"/>
    <col min="14087" max="14087" width="9.421875" style="273" customWidth="1"/>
    <col min="14088" max="14088" width="14.8515625" style="273" bestFit="1" customWidth="1"/>
    <col min="14089" max="14089" width="12.8515625" style="273" bestFit="1" customWidth="1"/>
    <col min="14090" max="14090" width="18.00390625" style="273" customWidth="1"/>
    <col min="14091" max="14091" width="0.85546875" style="273" customWidth="1"/>
    <col min="14092" max="14092" width="43.8515625" style="273" customWidth="1"/>
    <col min="14093" max="14093" width="33.00390625" style="273" customWidth="1"/>
    <col min="14094" max="14094" width="17.7109375" style="273" customWidth="1"/>
    <col min="14095" max="14095" width="5.8515625" style="273" customWidth="1"/>
    <col min="14096" max="14096" width="4.421875" style="273" customWidth="1"/>
    <col min="14097" max="14097" width="5.8515625" style="273" customWidth="1"/>
    <col min="14098" max="14098" width="5.140625" style="273" customWidth="1"/>
    <col min="14099" max="14099" width="4.140625" style="273" customWidth="1"/>
    <col min="14100" max="14100" width="5.421875" style="273" customWidth="1"/>
    <col min="14101" max="14101" width="4.140625" style="273" customWidth="1"/>
    <col min="14102" max="14102" width="6.28125" style="273" customWidth="1"/>
    <col min="14103" max="14103" width="5.421875" style="273" customWidth="1"/>
    <col min="14104" max="14104" width="6.8515625" style="273" customWidth="1"/>
    <col min="14105" max="14336" width="8.8515625" style="273" customWidth="1"/>
    <col min="14337" max="14337" width="50.140625" style="273" customWidth="1"/>
    <col min="14338" max="14338" width="9.8515625" style="273" customWidth="1"/>
    <col min="14339" max="14339" width="8.421875" style="273" bestFit="1" customWidth="1"/>
    <col min="14340" max="14340" width="9.57421875" style="273" customWidth="1"/>
    <col min="14341" max="14341" width="11.28125" style="273" customWidth="1"/>
    <col min="14342" max="14342" width="16.28125" style="273" bestFit="1" customWidth="1"/>
    <col min="14343" max="14343" width="9.421875" style="273" customWidth="1"/>
    <col min="14344" max="14344" width="14.8515625" style="273" bestFit="1" customWidth="1"/>
    <col min="14345" max="14345" width="12.8515625" style="273" bestFit="1" customWidth="1"/>
    <col min="14346" max="14346" width="18.00390625" style="273" customWidth="1"/>
    <col min="14347" max="14347" width="0.85546875" style="273" customWidth="1"/>
    <col min="14348" max="14348" width="43.8515625" style="273" customWidth="1"/>
    <col min="14349" max="14349" width="33.00390625" style="273" customWidth="1"/>
    <col min="14350" max="14350" width="17.7109375" style="273" customWidth="1"/>
    <col min="14351" max="14351" width="5.8515625" style="273" customWidth="1"/>
    <col min="14352" max="14352" width="4.421875" style="273" customWidth="1"/>
    <col min="14353" max="14353" width="5.8515625" style="273" customWidth="1"/>
    <col min="14354" max="14354" width="5.140625" style="273" customWidth="1"/>
    <col min="14355" max="14355" width="4.140625" style="273" customWidth="1"/>
    <col min="14356" max="14356" width="5.421875" style="273" customWidth="1"/>
    <col min="14357" max="14357" width="4.140625" style="273" customWidth="1"/>
    <col min="14358" max="14358" width="6.28125" style="273" customWidth="1"/>
    <col min="14359" max="14359" width="5.421875" style="273" customWidth="1"/>
    <col min="14360" max="14360" width="6.8515625" style="273" customWidth="1"/>
    <col min="14361" max="14592" width="8.8515625" style="273" customWidth="1"/>
    <col min="14593" max="14593" width="50.140625" style="273" customWidth="1"/>
    <col min="14594" max="14594" width="9.8515625" style="273" customWidth="1"/>
    <col min="14595" max="14595" width="8.421875" style="273" bestFit="1" customWidth="1"/>
    <col min="14596" max="14596" width="9.57421875" style="273" customWidth="1"/>
    <col min="14597" max="14597" width="11.28125" style="273" customWidth="1"/>
    <col min="14598" max="14598" width="16.28125" style="273" bestFit="1" customWidth="1"/>
    <col min="14599" max="14599" width="9.421875" style="273" customWidth="1"/>
    <col min="14600" max="14600" width="14.8515625" style="273" bestFit="1" customWidth="1"/>
    <col min="14601" max="14601" width="12.8515625" style="273" bestFit="1" customWidth="1"/>
    <col min="14602" max="14602" width="18.00390625" style="273" customWidth="1"/>
    <col min="14603" max="14603" width="0.85546875" style="273" customWidth="1"/>
    <col min="14604" max="14604" width="43.8515625" style="273" customWidth="1"/>
    <col min="14605" max="14605" width="33.00390625" style="273" customWidth="1"/>
    <col min="14606" max="14606" width="17.7109375" style="273" customWidth="1"/>
    <col min="14607" max="14607" width="5.8515625" style="273" customWidth="1"/>
    <col min="14608" max="14608" width="4.421875" style="273" customWidth="1"/>
    <col min="14609" max="14609" width="5.8515625" style="273" customWidth="1"/>
    <col min="14610" max="14610" width="5.140625" style="273" customWidth="1"/>
    <col min="14611" max="14611" width="4.140625" style="273" customWidth="1"/>
    <col min="14612" max="14612" width="5.421875" style="273" customWidth="1"/>
    <col min="14613" max="14613" width="4.140625" style="273" customWidth="1"/>
    <col min="14614" max="14614" width="6.28125" style="273" customWidth="1"/>
    <col min="14615" max="14615" width="5.421875" style="273" customWidth="1"/>
    <col min="14616" max="14616" width="6.8515625" style="273" customWidth="1"/>
    <col min="14617" max="14848" width="8.8515625" style="273" customWidth="1"/>
    <col min="14849" max="14849" width="50.140625" style="273" customWidth="1"/>
    <col min="14850" max="14850" width="9.8515625" style="273" customWidth="1"/>
    <col min="14851" max="14851" width="8.421875" style="273" bestFit="1" customWidth="1"/>
    <col min="14852" max="14852" width="9.57421875" style="273" customWidth="1"/>
    <col min="14853" max="14853" width="11.28125" style="273" customWidth="1"/>
    <col min="14854" max="14854" width="16.28125" style="273" bestFit="1" customWidth="1"/>
    <col min="14855" max="14855" width="9.421875" style="273" customWidth="1"/>
    <col min="14856" max="14856" width="14.8515625" style="273" bestFit="1" customWidth="1"/>
    <col min="14857" max="14857" width="12.8515625" style="273" bestFit="1" customWidth="1"/>
    <col min="14858" max="14858" width="18.00390625" style="273" customWidth="1"/>
    <col min="14859" max="14859" width="0.85546875" style="273" customWidth="1"/>
    <col min="14860" max="14860" width="43.8515625" style="273" customWidth="1"/>
    <col min="14861" max="14861" width="33.00390625" style="273" customWidth="1"/>
    <col min="14862" max="14862" width="17.7109375" style="273" customWidth="1"/>
    <col min="14863" max="14863" width="5.8515625" style="273" customWidth="1"/>
    <col min="14864" max="14864" width="4.421875" style="273" customWidth="1"/>
    <col min="14865" max="14865" width="5.8515625" style="273" customWidth="1"/>
    <col min="14866" max="14866" width="5.140625" style="273" customWidth="1"/>
    <col min="14867" max="14867" width="4.140625" style="273" customWidth="1"/>
    <col min="14868" max="14868" width="5.421875" style="273" customWidth="1"/>
    <col min="14869" max="14869" width="4.140625" style="273" customWidth="1"/>
    <col min="14870" max="14870" width="6.28125" style="273" customWidth="1"/>
    <col min="14871" max="14871" width="5.421875" style="273" customWidth="1"/>
    <col min="14872" max="14872" width="6.8515625" style="273" customWidth="1"/>
    <col min="14873" max="15104" width="8.8515625" style="273" customWidth="1"/>
    <col min="15105" max="15105" width="50.140625" style="273" customWidth="1"/>
    <col min="15106" max="15106" width="9.8515625" style="273" customWidth="1"/>
    <col min="15107" max="15107" width="8.421875" style="273" bestFit="1" customWidth="1"/>
    <col min="15108" max="15108" width="9.57421875" style="273" customWidth="1"/>
    <col min="15109" max="15109" width="11.28125" style="273" customWidth="1"/>
    <col min="15110" max="15110" width="16.28125" style="273" bestFit="1" customWidth="1"/>
    <col min="15111" max="15111" width="9.421875" style="273" customWidth="1"/>
    <col min="15112" max="15112" width="14.8515625" style="273" bestFit="1" customWidth="1"/>
    <col min="15113" max="15113" width="12.8515625" style="273" bestFit="1" customWidth="1"/>
    <col min="15114" max="15114" width="18.00390625" style="273" customWidth="1"/>
    <col min="15115" max="15115" width="0.85546875" style="273" customWidth="1"/>
    <col min="15116" max="15116" width="43.8515625" style="273" customWidth="1"/>
    <col min="15117" max="15117" width="33.00390625" style="273" customWidth="1"/>
    <col min="15118" max="15118" width="17.7109375" style="273" customWidth="1"/>
    <col min="15119" max="15119" width="5.8515625" style="273" customWidth="1"/>
    <col min="15120" max="15120" width="4.421875" style="273" customWidth="1"/>
    <col min="15121" max="15121" width="5.8515625" style="273" customWidth="1"/>
    <col min="15122" max="15122" width="5.140625" style="273" customWidth="1"/>
    <col min="15123" max="15123" width="4.140625" style="273" customWidth="1"/>
    <col min="15124" max="15124" width="5.421875" style="273" customWidth="1"/>
    <col min="15125" max="15125" width="4.140625" style="273" customWidth="1"/>
    <col min="15126" max="15126" width="6.28125" style="273" customWidth="1"/>
    <col min="15127" max="15127" width="5.421875" style="273" customWidth="1"/>
    <col min="15128" max="15128" width="6.8515625" style="273" customWidth="1"/>
    <col min="15129" max="15360" width="8.8515625" style="273" customWidth="1"/>
    <col min="15361" max="15361" width="50.140625" style="273" customWidth="1"/>
    <col min="15362" max="15362" width="9.8515625" style="273" customWidth="1"/>
    <col min="15363" max="15363" width="8.421875" style="273" bestFit="1" customWidth="1"/>
    <col min="15364" max="15364" width="9.57421875" style="273" customWidth="1"/>
    <col min="15365" max="15365" width="11.28125" style="273" customWidth="1"/>
    <col min="15366" max="15366" width="16.28125" style="273" bestFit="1" customWidth="1"/>
    <col min="15367" max="15367" width="9.421875" style="273" customWidth="1"/>
    <col min="15368" max="15368" width="14.8515625" style="273" bestFit="1" customWidth="1"/>
    <col min="15369" max="15369" width="12.8515625" style="273" bestFit="1" customWidth="1"/>
    <col min="15370" max="15370" width="18.00390625" style="273" customWidth="1"/>
    <col min="15371" max="15371" width="0.85546875" style="273" customWidth="1"/>
    <col min="15372" max="15372" width="43.8515625" style="273" customWidth="1"/>
    <col min="15373" max="15373" width="33.00390625" style="273" customWidth="1"/>
    <col min="15374" max="15374" width="17.7109375" style="273" customWidth="1"/>
    <col min="15375" max="15375" width="5.8515625" style="273" customWidth="1"/>
    <col min="15376" max="15376" width="4.421875" style="273" customWidth="1"/>
    <col min="15377" max="15377" width="5.8515625" style="273" customWidth="1"/>
    <col min="15378" max="15378" width="5.140625" style="273" customWidth="1"/>
    <col min="15379" max="15379" width="4.140625" style="273" customWidth="1"/>
    <col min="15380" max="15380" width="5.421875" style="273" customWidth="1"/>
    <col min="15381" max="15381" width="4.140625" style="273" customWidth="1"/>
    <col min="15382" max="15382" width="6.28125" style="273" customWidth="1"/>
    <col min="15383" max="15383" width="5.421875" style="273" customWidth="1"/>
    <col min="15384" max="15384" width="6.8515625" style="273" customWidth="1"/>
    <col min="15385" max="15616" width="8.8515625" style="273" customWidth="1"/>
    <col min="15617" max="15617" width="50.140625" style="273" customWidth="1"/>
    <col min="15618" max="15618" width="9.8515625" style="273" customWidth="1"/>
    <col min="15619" max="15619" width="8.421875" style="273" bestFit="1" customWidth="1"/>
    <col min="15620" max="15620" width="9.57421875" style="273" customWidth="1"/>
    <col min="15621" max="15621" width="11.28125" style="273" customWidth="1"/>
    <col min="15622" max="15622" width="16.28125" style="273" bestFit="1" customWidth="1"/>
    <col min="15623" max="15623" width="9.421875" style="273" customWidth="1"/>
    <col min="15624" max="15624" width="14.8515625" style="273" bestFit="1" customWidth="1"/>
    <col min="15625" max="15625" width="12.8515625" style="273" bestFit="1" customWidth="1"/>
    <col min="15626" max="15626" width="18.00390625" style="273" customWidth="1"/>
    <col min="15627" max="15627" width="0.85546875" style="273" customWidth="1"/>
    <col min="15628" max="15628" width="43.8515625" style="273" customWidth="1"/>
    <col min="15629" max="15629" width="33.00390625" style="273" customWidth="1"/>
    <col min="15630" max="15630" width="17.7109375" style="273" customWidth="1"/>
    <col min="15631" max="15631" width="5.8515625" style="273" customWidth="1"/>
    <col min="15632" max="15632" width="4.421875" style="273" customWidth="1"/>
    <col min="15633" max="15633" width="5.8515625" style="273" customWidth="1"/>
    <col min="15634" max="15634" width="5.140625" style="273" customWidth="1"/>
    <col min="15635" max="15635" width="4.140625" style="273" customWidth="1"/>
    <col min="15636" max="15636" width="5.421875" style="273" customWidth="1"/>
    <col min="15637" max="15637" width="4.140625" style="273" customWidth="1"/>
    <col min="15638" max="15638" width="6.28125" style="273" customWidth="1"/>
    <col min="15639" max="15639" width="5.421875" style="273" customWidth="1"/>
    <col min="15640" max="15640" width="6.8515625" style="273" customWidth="1"/>
    <col min="15641" max="15872" width="8.8515625" style="273" customWidth="1"/>
    <col min="15873" max="15873" width="50.140625" style="273" customWidth="1"/>
    <col min="15874" max="15874" width="9.8515625" style="273" customWidth="1"/>
    <col min="15875" max="15875" width="8.421875" style="273" bestFit="1" customWidth="1"/>
    <col min="15876" max="15876" width="9.57421875" style="273" customWidth="1"/>
    <col min="15877" max="15877" width="11.28125" style="273" customWidth="1"/>
    <col min="15878" max="15878" width="16.28125" style="273" bestFit="1" customWidth="1"/>
    <col min="15879" max="15879" width="9.421875" style="273" customWidth="1"/>
    <col min="15880" max="15880" width="14.8515625" style="273" bestFit="1" customWidth="1"/>
    <col min="15881" max="15881" width="12.8515625" style="273" bestFit="1" customWidth="1"/>
    <col min="15882" max="15882" width="18.00390625" style="273" customWidth="1"/>
    <col min="15883" max="15883" width="0.85546875" style="273" customWidth="1"/>
    <col min="15884" max="15884" width="43.8515625" style="273" customWidth="1"/>
    <col min="15885" max="15885" width="33.00390625" style="273" customWidth="1"/>
    <col min="15886" max="15886" width="17.7109375" style="273" customWidth="1"/>
    <col min="15887" max="15887" width="5.8515625" style="273" customWidth="1"/>
    <col min="15888" max="15888" width="4.421875" style="273" customWidth="1"/>
    <col min="15889" max="15889" width="5.8515625" style="273" customWidth="1"/>
    <col min="15890" max="15890" width="5.140625" style="273" customWidth="1"/>
    <col min="15891" max="15891" width="4.140625" style="273" customWidth="1"/>
    <col min="15892" max="15892" width="5.421875" style="273" customWidth="1"/>
    <col min="15893" max="15893" width="4.140625" style="273" customWidth="1"/>
    <col min="15894" max="15894" width="6.28125" style="273" customWidth="1"/>
    <col min="15895" max="15895" width="5.421875" style="273" customWidth="1"/>
    <col min="15896" max="15896" width="6.8515625" style="273" customWidth="1"/>
    <col min="15897" max="16128" width="8.8515625" style="273" customWidth="1"/>
    <col min="16129" max="16129" width="50.140625" style="273" customWidth="1"/>
    <col min="16130" max="16130" width="9.8515625" style="273" customWidth="1"/>
    <col min="16131" max="16131" width="8.421875" style="273" bestFit="1" customWidth="1"/>
    <col min="16132" max="16132" width="9.57421875" style="273" customWidth="1"/>
    <col min="16133" max="16133" width="11.28125" style="273" customWidth="1"/>
    <col min="16134" max="16134" width="16.28125" style="273" bestFit="1" customWidth="1"/>
    <col min="16135" max="16135" width="9.421875" style="273" customWidth="1"/>
    <col min="16136" max="16136" width="14.8515625" style="273" bestFit="1" customWidth="1"/>
    <col min="16137" max="16137" width="12.8515625" style="273" bestFit="1" customWidth="1"/>
    <col min="16138" max="16138" width="18.00390625" style="273" customWidth="1"/>
    <col min="16139" max="16139" width="0.85546875" style="273" customWidth="1"/>
    <col min="16140" max="16140" width="43.8515625" style="273" customWidth="1"/>
    <col min="16141" max="16141" width="33.00390625" style="273" customWidth="1"/>
    <col min="16142" max="16142" width="17.7109375" style="273" customWidth="1"/>
    <col min="16143" max="16143" width="5.8515625" style="273" customWidth="1"/>
    <col min="16144" max="16144" width="4.421875" style="273" customWidth="1"/>
    <col min="16145" max="16145" width="5.8515625" style="273" customWidth="1"/>
    <col min="16146" max="16146" width="5.140625" style="273" customWidth="1"/>
    <col min="16147" max="16147" width="4.140625" style="273" customWidth="1"/>
    <col min="16148" max="16148" width="5.421875" style="273" customWidth="1"/>
    <col min="16149" max="16149" width="4.140625" style="273" customWidth="1"/>
    <col min="16150" max="16150" width="6.28125" style="273" customWidth="1"/>
    <col min="16151" max="16151" width="5.421875" style="273" customWidth="1"/>
    <col min="16152" max="16152" width="6.8515625" style="273" customWidth="1"/>
    <col min="16153" max="16384" width="8.8515625" style="273" customWidth="1"/>
  </cols>
  <sheetData>
    <row r="1" spans="1:11" ht="73.5" customHeight="1">
      <c r="A1" s="1838" t="s">
        <v>683</v>
      </c>
      <c r="B1" s="1839"/>
      <c r="C1" s="1839"/>
      <c r="D1" s="1839"/>
      <c r="E1" s="1839"/>
      <c r="F1" s="1839"/>
      <c r="G1" s="1839"/>
      <c r="H1" s="1839"/>
      <c r="I1" s="1839"/>
      <c r="J1" s="1839"/>
      <c r="K1" s="272"/>
    </row>
    <row r="2" spans="1:11" ht="18">
      <c r="A2" s="275"/>
      <c r="B2" s="276"/>
      <c r="C2" s="276"/>
      <c r="D2" s="276"/>
      <c r="E2" s="276"/>
      <c r="F2" s="276"/>
      <c r="G2" s="276"/>
      <c r="H2" s="276"/>
      <c r="I2" s="276"/>
      <c r="J2" s="276"/>
      <c r="K2" s="272"/>
    </row>
    <row r="3" spans="1:11" ht="15">
      <c r="A3" s="1840" t="s">
        <v>684</v>
      </c>
      <c r="B3" s="1841"/>
      <c r="C3" s="1841"/>
      <c r="D3" s="1841"/>
      <c r="E3" s="1841"/>
      <c r="F3" s="1841"/>
      <c r="G3" s="1841"/>
      <c r="H3" s="1841"/>
      <c r="I3" s="1841"/>
      <c r="J3" s="1841"/>
      <c r="K3" s="277"/>
    </row>
    <row r="4" spans="1:11" ht="15">
      <c r="A4" s="1840" t="s">
        <v>685</v>
      </c>
      <c r="B4" s="1841"/>
      <c r="C4" s="1841"/>
      <c r="D4" s="1841"/>
      <c r="E4" s="1841"/>
      <c r="F4" s="1841"/>
      <c r="G4" s="1841"/>
      <c r="H4" s="1841"/>
      <c r="I4" s="1841"/>
      <c r="J4" s="1841"/>
      <c r="K4" s="277"/>
    </row>
    <row r="5" spans="1:12" ht="15">
      <c r="A5" s="1840" t="s">
        <v>875</v>
      </c>
      <c r="B5" s="1841"/>
      <c r="C5" s="1841"/>
      <c r="D5" s="1841"/>
      <c r="E5" s="1841"/>
      <c r="F5" s="1841"/>
      <c r="G5" s="1841"/>
      <c r="H5" s="1841"/>
      <c r="I5" s="1841"/>
      <c r="J5" s="1841"/>
      <c r="K5" s="277"/>
      <c r="L5" s="273" t="str">
        <f>A5</f>
        <v xml:space="preserve">Project/Program Component Number &amp; Title:   Icreasing the Resilience of Poor and Vulnerable Communities to Climate Change Impact in Jordan                                                      </v>
      </c>
    </row>
    <row r="6" spans="1:11" ht="15">
      <c r="A6" s="1842" t="s">
        <v>1034</v>
      </c>
      <c r="B6" s="1841"/>
      <c r="C6" s="1841"/>
      <c r="D6" s="1841"/>
      <c r="E6" s="1841"/>
      <c r="F6" s="1841"/>
      <c r="G6" s="1841"/>
      <c r="H6" s="1841"/>
      <c r="I6" s="1841"/>
      <c r="J6" s="1841"/>
      <c r="K6" s="277"/>
    </row>
    <row r="7" spans="1:14" ht="15">
      <c r="A7" s="1842" t="s">
        <v>1035</v>
      </c>
      <c r="B7" s="1841"/>
      <c r="C7" s="1841"/>
      <c r="D7" s="1841"/>
      <c r="E7" s="1841"/>
      <c r="F7" s="1841"/>
      <c r="G7" s="1841"/>
      <c r="H7" s="1841"/>
      <c r="I7" s="1841"/>
      <c r="J7" s="1841"/>
      <c r="K7" s="277"/>
      <c r="L7" s="273" t="s">
        <v>689</v>
      </c>
      <c r="N7" s="274" t="s">
        <v>690</v>
      </c>
    </row>
    <row r="8" spans="1:14" ht="18.75" customHeight="1">
      <c r="A8" s="278" t="s">
        <v>691</v>
      </c>
      <c r="B8" s="279"/>
      <c r="C8" s="279"/>
      <c r="D8" s="279"/>
      <c r="E8" s="279"/>
      <c r="F8" s="279"/>
      <c r="G8" s="279"/>
      <c r="H8" s="279"/>
      <c r="I8" s="279"/>
      <c r="J8" s="280"/>
      <c r="K8" s="281"/>
      <c r="L8" s="282"/>
      <c r="M8" s="282"/>
      <c r="N8" s="283"/>
    </row>
    <row r="9" spans="1:26" s="293" customFormat="1" ht="135.75" thickBot="1">
      <c r="A9" s="284" t="s">
        <v>692</v>
      </c>
      <c r="B9" s="285" t="s">
        <v>693</v>
      </c>
      <c r="C9" s="286" t="s">
        <v>694</v>
      </c>
      <c r="D9" s="285" t="s">
        <v>695</v>
      </c>
      <c r="E9" s="285" t="s">
        <v>696</v>
      </c>
      <c r="F9" s="287" t="s">
        <v>697</v>
      </c>
      <c r="G9" s="287" t="s">
        <v>698</v>
      </c>
      <c r="H9" s="285" t="s">
        <v>699</v>
      </c>
      <c r="I9" s="285" t="s">
        <v>700</v>
      </c>
      <c r="J9" s="285" t="s">
        <v>701</v>
      </c>
      <c r="K9" s="288"/>
      <c r="L9" s="289" t="s">
        <v>702</v>
      </c>
      <c r="M9" s="290" t="s">
        <v>703</v>
      </c>
      <c r="N9" s="291"/>
      <c r="O9" s="292" t="s">
        <v>704</v>
      </c>
      <c r="P9" s="292" t="s">
        <v>705</v>
      </c>
      <c r="Q9" s="292" t="s">
        <v>706</v>
      </c>
      <c r="R9" s="292" t="s">
        <v>707</v>
      </c>
      <c r="S9" s="292" t="s">
        <v>708</v>
      </c>
      <c r="T9" s="292" t="s">
        <v>709</v>
      </c>
      <c r="U9" s="292" t="s">
        <v>710</v>
      </c>
      <c r="V9" s="292" t="s">
        <v>711</v>
      </c>
      <c r="W9" s="292" t="s">
        <v>712</v>
      </c>
      <c r="X9" s="292" t="s">
        <v>713</v>
      </c>
      <c r="Y9" s="292" t="s">
        <v>714</v>
      </c>
      <c r="Z9" s="292" t="s">
        <v>715</v>
      </c>
    </row>
    <row r="10" spans="1:26" ht="25.5" customHeight="1">
      <c r="A10" s="294" t="s">
        <v>716</v>
      </c>
      <c r="B10" s="295"/>
      <c r="C10" s="296"/>
      <c r="D10" s="295"/>
      <c r="E10" s="295"/>
      <c r="F10" s="297"/>
      <c r="G10" s="295"/>
      <c r="H10" s="295"/>
      <c r="I10" s="295"/>
      <c r="J10" s="298"/>
      <c r="K10" s="299"/>
      <c r="L10" s="300" t="str">
        <f>$A$10</f>
        <v>1. Rewards/Salaries (List names and titles of all positions involved in implementation)الرواتب (يجب ادراج الاسم والمسمى الوظيفي للأشخاص المنفذين للمشروع)</v>
      </c>
      <c r="M10" s="301"/>
      <c r="N10" s="302"/>
      <c r="P10" s="347"/>
      <c r="Q10" s="347"/>
      <c r="R10" s="347"/>
      <c r="S10" s="347"/>
      <c r="T10" s="347"/>
      <c r="U10" s="347"/>
      <c r="V10" s="347"/>
      <c r="W10" s="347"/>
      <c r="X10" s="347"/>
      <c r="Y10" s="347"/>
      <c r="Z10" s="347"/>
    </row>
    <row r="11" spans="1:26" ht="12.75" customHeight="1">
      <c r="A11" s="567" t="s">
        <v>1036</v>
      </c>
      <c r="B11" s="304">
        <v>424</v>
      </c>
      <c r="C11" s="305" t="s">
        <v>718</v>
      </c>
      <c r="D11" s="304">
        <v>0.5</v>
      </c>
      <c r="E11" s="306">
        <f>SUM(B11*D11)</f>
        <v>212</v>
      </c>
      <c r="F11" s="307" t="s">
        <v>719</v>
      </c>
      <c r="G11" s="308">
        <v>12</v>
      </c>
      <c r="H11" s="306">
        <f>SUM(E11*G11)</f>
        <v>2544</v>
      </c>
      <c r="I11" s="309">
        <v>0</v>
      </c>
      <c r="J11" s="310">
        <f aca="true" t="shared" si="0" ref="J11:J16">H11-I11</f>
        <v>2544</v>
      </c>
      <c r="K11" s="311"/>
      <c r="L11" s="312" t="str">
        <f>A11</f>
        <v xml:space="preserve">a. Project Focal Pointالمهندس مؤيد البدو </v>
      </c>
      <c r="M11" s="354">
        <f>J11</f>
        <v>2544</v>
      </c>
      <c r="N11" s="302" t="s">
        <v>720</v>
      </c>
      <c r="P11" s="553"/>
      <c r="Q11" s="553"/>
      <c r="R11" s="553"/>
      <c r="S11" s="553"/>
      <c r="T11" s="553"/>
      <c r="U11" s="553"/>
      <c r="V11" s="553"/>
      <c r="W11" s="553"/>
      <c r="X11" s="553"/>
      <c r="Y11" s="553"/>
      <c r="Z11" s="553"/>
    </row>
    <row r="12" spans="1:26" ht="12.75" customHeight="1">
      <c r="A12" s="567" t="s">
        <v>1037</v>
      </c>
      <c r="B12" s="304">
        <v>0</v>
      </c>
      <c r="C12" s="305" t="s">
        <v>718</v>
      </c>
      <c r="D12" s="304">
        <v>0.25</v>
      </c>
      <c r="E12" s="306">
        <f>SUM(B12*D12)</f>
        <v>0</v>
      </c>
      <c r="F12" s="307" t="s">
        <v>719</v>
      </c>
      <c r="G12" s="308">
        <v>12</v>
      </c>
      <c r="H12" s="306">
        <f>SUM(E12*G12)</f>
        <v>0</v>
      </c>
      <c r="I12" s="309">
        <v>0</v>
      </c>
      <c r="J12" s="310">
        <f t="shared" si="0"/>
        <v>0</v>
      </c>
      <c r="K12" s="311"/>
      <c r="L12" s="312" t="str">
        <f>A12</f>
        <v>b.Site Engineer</v>
      </c>
      <c r="M12" s="354">
        <f>J12</f>
        <v>0</v>
      </c>
      <c r="N12" s="302" t="s">
        <v>720</v>
      </c>
      <c r="P12" s="553"/>
      <c r="Q12" s="553"/>
      <c r="R12" s="553"/>
      <c r="S12" s="553"/>
      <c r="T12" s="553"/>
      <c r="U12" s="553"/>
      <c r="V12" s="553"/>
      <c r="W12" s="553"/>
      <c r="X12" s="553"/>
      <c r="Y12" s="553"/>
      <c r="Z12" s="553"/>
    </row>
    <row r="13" spans="1:26" ht="12.75" customHeight="1">
      <c r="A13" s="567" t="s">
        <v>1038</v>
      </c>
      <c r="B13" s="304">
        <v>424</v>
      </c>
      <c r="C13" s="305" t="s">
        <v>718</v>
      </c>
      <c r="D13" s="304">
        <v>0.5</v>
      </c>
      <c r="E13" s="306">
        <f>SUM(B13*D13)</f>
        <v>212</v>
      </c>
      <c r="F13" s="307" t="s">
        <v>719</v>
      </c>
      <c r="G13" s="308">
        <v>12</v>
      </c>
      <c r="H13" s="306">
        <f>SUM(E13*G13)</f>
        <v>2544</v>
      </c>
      <c r="I13" s="309">
        <v>0</v>
      </c>
      <c r="J13" s="310">
        <f t="shared" si="0"/>
        <v>2544</v>
      </c>
      <c r="K13" s="311"/>
      <c r="L13" s="312" t="str">
        <f>A13</f>
        <v>c.  support staff</v>
      </c>
      <c r="M13" s="354">
        <f>J13</f>
        <v>2544</v>
      </c>
      <c r="N13" s="302" t="s">
        <v>720</v>
      </c>
      <c r="P13" s="553"/>
      <c r="Q13" s="553"/>
      <c r="R13" s="553"/>
      <c r="S13" s="553"/>
      <c r="T13" s="553"/>
      <c r="U13" s="553"/>
      <c r="V13" s="553"/>
      <c r="W13" s="553"/>
      <c r="X13" s="553"/>
      <c r="Y13" s="553"/>
      <c r="Z13" s="553"/>
    </row>
    <row r="14" spans="1:26" ht="12.75" customHeight="1">
      <c r="A14" s="568" t="s">
        <v>1039</v>
      </c>
      <c r="B14" s="315">
        <v>0</v>
      </c>
      <c r="C14" s="305" t="s">
        <v>718</v>
      </c>
      <c r="D14" s="304">
        <v>0.25</v>
      </c>
      <c r="E14" s="306">
        <f>SUM(B14*D14)</f>
        <v>0</v>
      </c>
      <c r="F14" s="307" t="s">
        <v>719</v>
      </c>
      <c r="G14" s="308">
        <v>12</v>
      </c>
      <c r="H14" s="306">
        <f>SUM(E14*G14)</f>
        <v>0</v>
      </c>
      <c r="I14" s="309">
        <v>0</v>
      </c>
      <c r="J14" s="310">
        <f t="shared" si="0"/>
        <v>0</v>
      </c>
      <c r="K14" s="311"/>
      <c r="L14" s="312" t="str">
        <f>A14</f>
        <v>d-  Technical support staff</v>
      </c>
      <c r="M14" s="354">
        <f>J14</f>
        <v>0</v>
      </c>
      <c r="N14" s="302" t="s">
        <v>720</v>
      </c>
      <c r="P14" s="553"/>
      <c r="Q14" s="553"/>
      <c r="R14" s="553"/>
      <c r="S14" s="553"/>
      <c r="T14" s="553"/>
      <c r="U14" s="553"/>
      <c r="V14" s="553"/>
      <c r="W14" s="553"/>
      <c r="X14" s="553"/>
      <c r="Y14" s="553"/>
      <c r="Z14" s="553"/>
    </row>
    <row r="15" spans="1:26" ht="12.75" customHeight="1" thickBot="1">
      <c r="A15" s="568" t="s">
        <v>1040</v>
      </c>
      <c r="B15" s="315">
        <v>0</v>
      </c>
      <c r="C15" s="305" t="s">
        <v>718</v>
      </c>
      <c r="D15" s="304">
        <v>0.25</v>
      </c>
      <c r="E15" s="306">
        <f>SUM(B15*D15)</f>
        <v>0</v>
      </c>
      <c r="F15" s="307" t="s">
        <v>719</v>
      </c>
      <c r="G15" s="308">
        <v>12</v>
      </c>
      <c r="H15" s="306">
        <f>SUM(E15*G15)</f>
        <v>0</v>
      </c>
      <c r="I15" s="309">
        <v>0</v>
      </c>
      <c r="J15" s="310">
        <f t="shared" si="0"/>
        <v>0</v>
      </c>
      <c r="K15" s="311"/>
      <c r="L15" s="312" t="str">
        <f>A15</f>
        <v>e.  Site Supervisor</v>
      </c>
      <c r="M15" s="354"/>
      <c r="N15" s="302"/>
      <c r="P15" s="553"/>
      <c r="Q15" s="553"/>
      <c r="R15" s="553"/>
      <c r="S15" s="553"/>
      <c r="T15" s="553"/>
      <c r="U15" s="553"/>
      <c r="V15" s="553"/>
      <c r="W15" s="553"/>
      <c r="X15" s="553"/>
      <c r="Y15" s="553"/>
      <c r="Z15" s="553"/>
    </row>
    <row r="16" spans="1:26" ht="12.75" customHeight="1" thickBot="1">
      <c r="A16" s="316" t="s">
        <v>725</v>
      </c>
      <c r="B16" s="317"/>
      <c r="C16" s="318"/>
      <c r="D16" s="317"/>
      <c r="E16" s="317"/>
      <c r="F16" s="319"/>
      <c r="G16" s="320"/>
      <c r="H16" s="317">
        <f>SUM(H11:H15)</f>
        <v>5088</v>
      </c>
      <c r="I16" s="317">
        <f>SUM(I11:I14)</f>
        <v>0</v>
      </c>
      <c r="J16" s="317">
        <f t="shared" si="0"/>
        <v>5088</v>
      </c>
      <c r="K16" s="311"/>
      <c r="L16" s="321"/>
      <c r="M16" s="354"/>
      <c r="N16" s="302"/>
      <c r="P16" s="347"/>
      <c r="Q16" s="347"/>
      <c r="R16" s="347"/>
      <c r="S16" s="347"/>
      <c r="T16" s="347"/>
      <c r="U16" s="347"/>
      <c r="V16" s="347"/>
      <c r="W16" s="347"/>
      <c r="X16" s="347"/>
      <c r="Y16" s="347"/>
      <c r="Z16" s="347"/>
    </row>
    <row r="17" spans="1:26" ht="12.75" customHeight="1" thickBot="1">
      <c r="A17" s="322" t="s">
        <v>726</v>
      </c>
      <c r="B17" s="323"/>
      <c r="C17" s="324"/>
      <c r="D17" s="323"/>
      <c r="E17" s="323"/>
      <c r="F17" s="325"/>
      <c r="G17" s="326"/>
      <c r="H17" s="323"/>
      <c r="I17" s="323"/>
      <c r="J17" s="323"/>
      <c r="K17" s="311"/>
      <c r="L17" s="321" t="str">
        <f>A17</f>
        <v>Fringe مزايا الموظفين</v>
      </c>
      <c r="M17" s="301"/>
      <c r="N17" s="302"/>
      <c r="P17" s="347"/>
      <c r="Q17" s="347"/>
      <c r="R17" s="347"/>
      <c r="S17" s="347"/>
      <c r="T17" s="347"/>
      <c r="U17" s="347"/>
      <c r="V17" s="347"/>
      <c r="W17" s="347"/>
      <c r="X17" s="347"/>
      <c r="Y17" s="347"/>
      <c r="Z17" s="347"/>
    </row>
    <row r="18" spans="1:26" ht="12.75" customHeight="1" thickBot="1">
      <c r="A18" s="303" t="s">
        <v>727</v>
      </c>
      <c r="B18" s="537">
        <v>0</v>
      </c>
      <c r="C18" s="538" t="s">
        <v>728</v>
      </c>
      <c r="D18" s="539">
        <v>0.1375</v>
      </c>
      <c r="E18" s="540">
        <f>SUM(B18*D18)</f>
        <v>0</v>
      </c>
      <c r="F18" s="332"/>
      <c r="G18" s="329">
        <v>1</v>
      </c>
      <c r="H18" s="306">
        <f>SUM(E18*G18)</f>
        <v>0</v>
      </c>
      <c r="I18" s="309">
        <v>0</v>
      </c>
      <c r="J18" s="330">
        <f>H18-I18</f>
        <v>0</v>
      </c>
      <c r="K18" s="311"/>
      <c r="L18" s="312" t="str">
        <f>A18</f>
        <v>a. Social Security/الضمان الاجتماعي</v>
      </c>
      <c r="M18" s="354">
        <f>J18</f>
        <v>0</v>
      </c>
      <c r="N18" s="302" t="s">
        <v>729</v>
      </c>
      <c r="P18" s="553"/>
      <c r="Q18" s="553"/>
      <c r="R18" s="553"/>
      <c r="S18" s="553"/>
      <c r="T18" s="553"/>
      <c r="U18" s="553"/>
      <c r="V18" s="553"/>
      <c r="W18" s="553"/>
      <c r="X18" s="553"/>
      <c r="Y18" s="553"/>
      <c r="Z18" s="553"/>
    </row>
    <row r="19" spans="1:26" ht="12.75" customHeight="1" thickBot="1">
      <c r="A19" s="316" t="s">
        <v>735</v>
      </c>
      <c r="B19" s="317"/>
      <c r="C19" s="318"/>
      <c r="D19" s="317"/>
      <c r="E19" s="317"/>
      <c r="F19" s="319"/>
      <c r="G19" s="320"/>
      <c r="H19" s="317">
        <f>SUM(H18:H18)</f>
        <v>0</v>
      </c>
      <c r="I19" s="317">
        <f>I18</f>
        <v>0</v>
      </c>
      <c r="J19" s="317">
        <f>SUM(J18:J18)</f>
        <v>0</v>
      </c>
      <c r="K19" s="311"/>
      <c r="L19" s="321" t="str">
        <f>A19</f>
        <v>Total Fringe</v>
      </c>
      <c r="M19" s="354">
        <f>J20</f>
        <v>5088</v>
      </c>
      <c r="N19" s="302"/>
      <c r="P19" s="347"/>
      <c r="Q19" s="347"/>
      <c r="R19" s="347"/>
      <c r="S19" s="347"/>
      <c r="T19" s="347"/>
      <c r="U19" s="347"/>
      <c r="V19" s="347"/>
      <c r="W19" s="347"/>
      <c r="X19" s="347"/>
      <c r="Y19" s="347"/>
      <c r="Z19" s="347"/>
    </row>
    <row r="20" spans="1:26" ht="12.75" customHeight="1" thickBot="1">
      <c r="A20" s="541" t="s">
        <v>736</v>
      </c>
      <c r="B20" s="542"/>
      <c r="C20" s="543"/>
      <c r="D20" s="542"/>
      <c r="E20" s="542"/>
      <c r="F20" s="427"/>
      <c r="G20" s="428"/>
      <c r="H20" s="542">
        <f>H16+H19</f>
        <v>5088</v>
      </c>
      <c r="I20" s="542">
        <f>I16+I19</f>
        <v>0</v>
      </c>
      <c r="J20" s="542">
        <f>H20-I20</f>
        <v>5088</v>
      </c>
      <c r="K20" s="311"/>
      <c r="L20" s="321"/>
      <c r="M20" s="301"/>
      <c r="N20" s="302"/>
      <c r="P20" s="347"/>
      <c r="Q20" s="347"/>
      <c r="R20" s="347"/>
      <c r="S20" s="347"/>
      <c r="T20" s="347"/>
      <c r="U20" s="347"/>
      <c r="V20" s="347"/>
      <c r="W20" s="347"/>
      <c r="X20" s="347"/>
      <c r="Y20" s="347"/>
      <c r="Z20" s="347"/>
    </row>
    <row r="21" spans="1:26" s="348" customFormat="1" ht="12.75" customHeight="1" thickBot="1">
      <c r="A21" s="343"/>
      <c r="B21" s="343"/>
      <c r="C21" s="344"/>
      <c r="D21" s="343"/>
      <c r="E21" s="343"/>
      <c r="F21" s="345"/>
      <c r="G21" s="343"/>
      <c r="H21" s="343"/>
      <c r="I21" s="343"/>
      <c r="J21" s="343"/>
      <c r="K21" s="346"/>
      <c r="L21" s="273"/>
      <c r="M21" s="347"/>
      <c r="N21" s="302"/>
      <c r="O21" s="273"/>
      <c r="P21" s="347"/>
      <c r="Q21" s="347"/>
      <c r="R21" s="347"/>
      <c r="S21" s="347"/>
      <c r="T21" s="347"/>
      <c r="U21" s="347"/>
      <c r="V21" s="347"/>
      <c r="W21" s="347"/>
      <c r="X21" s="554"/>
      <c r="Y21" s="554"/>
      <c r="Z21" s="554"/>
    </row>
    <row r="22" spans="1:26" ht="12.75" customHeight="1">
      <c r="A22" s="294" t="s">
        <v>737</v>
      </c>
      <c r="B22" s="295"/>
      <c r="C22" s="296"/>
      <c r="D22" s="295"/>
      <c r="E22" s="295"/>
      <c r="F22" s="297"/>
      <c r="G22" s="295"/>
      <c r="H22" s="295"/>
      <c r="I22" s="295"/>
      <c r="J22" s="298">
        <f aca="true" t="shared" si="1" ref="J22:J27">H22-I22</f>
        <v>0</v>
      </c>
      <c r="K22" s="299"/>
      <c r="L22" s="349" t="str">
        <f>$A$22</f>
        <v xml:space="preserve">2. Other Direct Costs المصاريف المباشرة الأخرى </v>
      </c>
      <c r="M22" s="301"/>
      <c r="N22" s="302"/>
      <c r="P22" s="347"/>
      <c r="Q22" s="347"/>
      <c r="R22" s="347"/>
      <c r="S22" s="347"/>
      <c r="T22" s="347"/>
      <c r="U22" s="347"/>
      <c r="V22" s="347"/>
      <c r="W22" s="347"/>
      <c r="X22" s="347"/>
      <c r="Y22" s="347"/>
      <c r="Z22" s="347"/>
    </row>
    <row r="23" spans="1:26" ht="12.75" customHeight="1">
      <c r="A23" s="313" t="s">
        <v>738</v>
      </c>
      <c r="B23" s="309">
        <v>0</v>
      </c>
      <c r="C23" s="350" t="s">
        <v>718</v>
      </c>
      <c r="D23" s="309">
        <v>1</v>
      </c>
      <c r="E23" s="306">
        <f>SUM(B23*D23)</f>
        <v>0</v>
      </c>
      <c r="F23" s="307" t="s">
        <v>719</v>
      </c>
      <c r="G23" s="308">
        <v>12</v>
      </c>
      <c r="H23" s="306">
        <f>SUM(E23*G23)</f>
        <v>0</v>
      </c>
      <c r="I23" s="309">
        <f>H23</f>
        <v>0</v>
      </c>
      <c r="J23" s="351">
        <f t="shared" si="1"/>
        <v>0</v>
      </c>
      <c r="K23" s="311"/>
      <c r="L23" s="273" t="str">
        <f>A23</f>
        <v>a. Office Rent/الإيجار</v>
      </c>
      <c r="M23" s="301"/>
      <c r="N23" s="302"/>
      <c r="P23" s="347"/>
      <c r="Q23" s="347"/>
      <c r="R23" s="347"/>
      <c r="S23" s="347"/>
      <c r="T23" s="347"/>
      <c r="U23" s="347"/>
      <c r="V23" s="347"/>
      <c r="W23" s="347"/>
      <c r="X23" s="347"/>
      <c r="Y23" s="347"/>
      <c r="Z23" s="347"/>
    </row>
    <row r="24" spans="1:26" ht="12.75" customHeight="1">
      <c r="A24" s="352" t="s">
        <v>1041</v>
      </c>
      <c r="B24" s="309">
        <v>200</v>
      </c>
      <c r="C24" s="353" t="s">
        <v>718</v>
      </c>
      <c r="D24" s="309">
        <v>1</v>
      </c>
      <c r="E24" s="306">
        <f>SUM(B24*D24)</f>
        <v>200</v>
      </c>
      <c r="F24" s="307" t="s">
        <v>719</v>
      </c>
      <c r="G24" s="308">
        <v>12</v>
      </c>
      <c r="H24" s="306">
        <f>SUM(E24*G24)</f>
        <v>2400</v>
      </c>
      <c r="I24" s="309">
        <v>0</v>
      </c>
      <c r="J24" s="351">
        <f t="shared" si="1"/>
        <v>2400</v>
      </c>
      <c r="K24" s="311"/>
      <c r="L24" s="273" t="str">
        <f>A24</f>
        <v>b. Office Utilities/ خدمات  (bavaregez/miscellaneous/fuel/maintenance….</v>
      </c>
      <c r="M24" s="354">
        <f>J24</f>
        <v>2400</v>
      </c>
      <c r="N24" s="302" t="s">
        <v>740</v>
      </c>
      <c r="P24" s="553"/>
      <c r="Q24" s="553"/>
      <c r="R24" s="553"/>
      <c r="S24" s="553"/>
      <c r="T24" s="553"/>
      <c r="U24" s="553"/>
      <c r="V24" s="553"/>
      <c r="W24" s="553"/>
      <c r="X24" s="553"/>
      <c r="Y24" s="553"/>
      <c r="Z24" s="553"/>
    </row>
    <row r="25" spans="1:26" ht="12.75" customHeight="1">
      <c r="A25" s="352" t="s">
        <v>741</v>
      </c>
      <c r="B25" s="309">
        <v>100</v>
      </c>
      <c r="C25" s="353" t="s">
        <v>718</v>
      </c>
      <c r="D25" s="309">
        <v>1</v>
      </c>
      <c r="E25" s="306">
        <f>SUM(B25*D25)</f>
        <v>100</v>
      </c>
      <c r="F25" s="307" t="s">
        <v>719</v>
      </c>
      <c r="G25" s="308">
        <v>12</v>
      </c>
      <c r="H25" s="306">
        <f>SUM(E25*G25)</f>
        <v>1200</v>
      </c>
      <c r="I25" s="309">
        <v>0</v>
      </c>
      <c r="J25" s="351">
        <f t="shared" si="1"/>
        <v>1200</v>
      </c>
      <c r="K25" s="311"/>
      <c r="L25" s="273" t="str">
        <f>A25</f>
        <v>c. Communications/اتصالات</v>
      </c>
      <c r="M25" s="354">
        <f>J25</f>
        <v>1200</v>
      </c>
      <c r="N25" s="302"/>
      <c r="P25" s="553"/>
      <c r="Q25" s="553"/>
      <c r="R25" s="553"/>
      <c r="S25" s="553"/>
      <c r="T25" s="553"/>
      <c r="U25" s="553"/>
      <c r="V25" s="553"/>
      <c r="W25" s="553"/>
      <c r="X25" s="553"/>
      <c r="Y25" s="553"/>
      <c r="Z25" s="553"/>
    </row>
    <row r="26" spans="1:26" s="348" customFormat="1" ht="42.75" customHeight="1" thickBot="1">
      <c r="A26" s="313" t="s">
        <v>1042</v>
      </c>
      <c r="B26" s="354">
        <v>100</v>
      </c>
      <c r="C26" s="353" t="s">
        <v>718</v>
      </c>
      <c r="D26" s="354">
        <v>1</v>
      </c>
      <c r="E26" s="306">
        <f>SUM(B26*D26)</f>
        <v>100</v>
      </c>
      <c r="F26" s="307" t="s">
        <v>719</v>
      </c>
      <c r="G26" s="308">
        <v>12</v>
      </c>
      <c r="H26" s="306">
        <f>SUM(E26*G26)</f>
        <v>1200</v>
      </c>
      <c r="I26" s="309">
        <v>0</v>
      </c>
      <c r="J26" s="351">
        <f t="shared" si="1"/>
        <v>1200</v>
      </c>
      <c r="K26" s="311"/>
      <c r="L26" s="273" t="str">
        <f>A26</f>
        <v xml:space="preserve">d. Office Stationary and Suppliesقرطاسية وخدمات وطباعة ولوازم للمكتب </v>
      </c>
      <c r="M26" s="354">
        <f>J26</f>
        <v>1200</v>
      </c>
      <c r="N26" s="356"/>
      <c r="P26" s="555"/>
      <c r="Q26" s="555"/>
      <c r="R26" s="555"/>
      <c r="S26" s="555"/>
      <c r="T26" s="555"/>
      <c r="U26" s="555"/>
      <c r="V26" s="555"/>
      <c r="W26" s="555"/>
      <c r="X26" s="555"/>
      <c r="Y26" s="555"/>
      <c r="Z26" s="555"/>
    </row>
    <row r="27" spans="1:26" ht="12.75" customHeight="1" thickBot="1">
      <c r="A27" s="556" t="s">
        <v>747</v>
      </c>
      <c r="B27" s="425"/>
      <c r="C27" s="543"/>
      <c r="D27" s="542"/>
      <c r="E27" s="542"/>
      <c r="F27" s="427"/>
      <c r="G27" s="428"/>
      <c r="H27" s="542">
        <f>SUM(H23:H26)</f>
        <v>4800</v>
      </c>
      <c r="I27" s="542">
        <f>SUM(I23:I26)</f>
        <v>0</v>
      </c>
      <c r="J27" s="542">
        <f t="shared" si="1"/>
        <v>4800</v>
      </c>
      <c r="K27" s="311"/>
      <c r="L27" s="321"/>
      <c r="M27" s="301"/>
      <c r="N27" s="302"/>
      <c r="P27" s="347"/>
      <c r="Q27" s="347"/>
      <c r="R27" s="347"/>
      <c r="S27" s="347"/>
      <c r="T27" s="347"/>
      <c r="U27" s="347"/>
      <c r="V27" s="347"/>
      <c r="W27" s="347"/>
      <c r="X27" s="347"/>
      <c r="Y27" s="347"/>
      <c r="Z27" s="347"/>
    </row>
    <row r="28" spans="1:26" ht="12.75" customHeight="1" thickBot="1">
      <c r="A28" s="343"/>
      <c r="B28" s="343"/>
      <c r="C28" s="344"/>
      <c r="D28" s="343"/>
      <c r="E28" s="343"/>
      <c r="F28" s="345"/>
      <c r="G28" s="343"/>
      <c r="H28" s="343"/>
      <c r="I28" s="343"/>
      <c r="J28" s="343"/>
      <c r="K28" s="346"/>
      <c r="M28" s="301"/>
      <c r="N28" s="302"/>
      <c r="P28" s="347"/>
      <c r="Q28" s="347"/>
      <c r="R28" s="347"/>
      <c r="S28" s="347"/>
      <c r="T28" s="347"/>
      <c r="U28" s="347"/>
      <c r="V28" s="347"/>
      <c r="W28" s="347"/>
      <c r="X28" s="347"/>
      <c r="Y28" s="347"/>
      <c r="Z28" s="347"/>
    </row>
    <row r="29" spans="1:26" ht="12.75" customHeight="1">
      <c r="A29" s="294" t="s">
        <v>748</v>
      </c>
      <c r="B29" s="295"/>
      <c r="C29" s="296"/>
      <c r="D29" s="295"/>
      <c r="E29" s="295"/>
      <c r="F29" s="297"/>
      <c r="G29" s="295"/>
      <c r="H29" s="295"/>
      <c r="I29" s="295"/>
      <c r="J29" s="298">
        <f>H29-I29</f>
        <v>0</v>
      </c>
      <c r="K29" s="299"/>
      <c r="L29" s="349" t="str">
        <f>$A$29</f>
        <v>3.  Furniture and Equipment's المعدات والأثاث</v>
      </c>
      <c r="M29" s="354"/>
      <c r="N29" s="302"/>
      <c r="P29" s="347"/>
      <c r="Q29" s="347"/>
      <c r="R29" s="347"/>
      <c r="S29" s="347"/>
      <c r="T29" s="347"/>
      <c r="U29" s="347"/>
      <c r="V29" s="347"/>
      <c r="W29" s="347"/>
      <c r="X29" s="347"/>
      <c r="Y29" s="347"/>
      <c r="Z29" s="347"/>
    </row>
    <row r="30" spans="1:26" ht="26.25" customHeight="1">
      <c r="A30" s="313" t="s">
        <v>988</v>
      </c>
      <c r="B30" s="309">
        <v>1000</v>
      </c>
      <c r="C30" s="307" t="s">
        <v>752</v>
      </c>
      <c r="D30" s="309">
        <v>1</v>
      </c>
      <c r="E30" s="306">
        <f>SUM(B30*D30)</f>
        <v>1000</v>
      </c>
      <c r="F30" s="307" t="s">
        <v>752</v>
      </c>
      <c r="G30" s="308">
        <v>1</v>
      </c>
      <c r="H30" s="306">
        <f>SUM(E30*G30)</f>
        <v>1000</v>
      </c>
      <c r="I30" s="309">
        <v>0</v>
      </c>
      <c r="J30" s="351">
        <f>H30-I30</f>
        <v>1000</v>
      </c>
      <c r="K30" s="311"/>
      <c r="L30" s="273" t="str">
        <f>A30</f>
        <v>a. Computer for project focal point</v>
      </c>
      <c r="M30" s="354">
        <f>J30</f>
        <v>1000</v>
      </c>
      <c r="N30" s="302"/>
      <c r="P30" s="347"/>
      <c r="Q30" s="347"/>
      <c r="R30" s="557"/>
      <c r="S30" s="347"/>
      <c r="T30" s="347"/>
      <c r="U30" s="347"/>
      <c r="V30" s="347"/>
      <c r="W30" s="347"/>
      <c r="X30" s="347"/>
      <c r="Y30" s="347"/>
      <c r="Z30" s="347"/>
    </row>
    <row r="31" spans="1:26" ht="26.25" customHeight="1">
      <c r="A31" s="313" t="s">
        <v>1043</v>
      </c>
      <c r="B31" s="309">
        <v>500</v>
      </c>
      <c r="C31" s="307" t="s">
        <v>752</v>
      </c>
      <c r="D31" s="309">
        <v>1</v>
      </c>
      <c r="E31" s="306">
        <f>SUM(B31*D31)</f>
        <v>500</v>
      </c>
      <c r="F31" s="307" t="s">
        <v>752</v>
      </c>
      <c r="G31" s="308">
        <v>1</v>
      </c>
      <c r="H31" s="306">
        <f>SUM(E31*G31)</f>
        <v>500</v>
      </c>
      <c r="I31" s="309">
        <v>0</v>
      </c>
      <c r="J31" s="351">
        <f>H31-I31</f>
        <v>500</v>
      </c>
      <c r="K31" s="311"/>
      <c r="M31" s="354"/>
      <c r="N31" s="302"/>
      <c r="P31" s="347"/>
      <c r="Q31" s="347"/>
      <c r="R31" s="557"/>
      <c r="S31" s="347"/>
      <c r="T31" s="347"/>
      <c r="U31" s="347"/>
      <c r="V31" s="347"/>
      <c r="W31" s="347"/>
      <c r="X31" s="347"/>
      <c r="Y31" s="347"/>
      <c r="Z31" s="347"/>
    </row>
    <row r="32" spans="1:26" ht="26.25" customHeight="1">
      <c r="A32" s="313" t="s">
        <v>1044</v>
      </c>
      <c r="B32" s="309">
        <v>500</v>
      </c>
      <c r="C32" s="307" t="s">
        <v>752</v>
      </c>
      <c r="D32" s="309">
        <v>1</v>
      </c>
      <c r="E32" s="306">
        <f>SUM(B32*D32)</f>
        <v>500</v>
      </c>
      <c r="F32" s="307" t="s">
        <v>752</v>
      </c>
      <c r="G32" s="308">
        <v>1</v>
      </c>
      <c r="H32" s="306">
        <f>SUM(E32*G32)</f>
        <v>500</v>
      </c>
      <c r="I32" s="309">
        <v>0</v>
      </c>
      <c r="J32" s="351">
        <f>H32-I32</f>
        <v>500</v>
      </c>
      <c r="K32" s="311"/>
      <c r="M32" s="354"/>
      <c r="N32" s="302"/>
      <c r="P32" s="347"/>
      <c r="Q32" s="347"/>
      <c r="R32" s="557"/>
      <c r="S32" s="347"/>
      <c r="T32" s="347"/>
      <c r="U32" s="347"/>
      <c r="V32" s="347"/>
      <c r="W32" s="347"/>
      <c r="X32" s="347"/>
      <c r="Y32" s="347"/>
      <c r="Z32" s="347"/>
    </row>
    <row r="33" spans="1:26" ht="26.25" customHeight="1" thickBot="1">
      <c r="A33" s="313" t="s">
        <v>1045</v>
      </c>
      <c r="B33" s="309">
        <v>500</v>
      </c>
      <c r="C33" s="307" t="s">
        <v>752</v>
      </c>
      <c r="D33" s="309">
        <v>2</v>
      </c>
      <c r="E33" s="306">
        <f>SUM(B33*D33)</f>
        <v>1000</v>
      </c>
      <c r="F33" s="307" t="s">
        <v>752</v>
      </c>
      <c r="G33" s="308">
        <v>1</v>
      </c>
      <c r="H33" s="306">
        <f>SUM(E33*G33)</f>
        <v>1000</v>
      </c>
      <c r="I33" s="309">
        <v>0</v>
      </c>
      <c r="J33" s="351">
        <f>H33-I33</f>
        <v>1000</v>
      </c>
      <c r="K33" s="311"/>
      <c r="L33" s="273" t="str">
        <f>A33</f>
        <v>d. Printer  (4 in one)</v>
      </c>
      <c r="M33" s="354">
        <f>J33</f>
        <v>1000</v>
      </c>
      <c r="N33" s="302"/>
      <c r="P33" s="347"/>
      <c r="Q33" s="347"/>
      <c r="R33" s="557"/>
      <c r="S33" s="347"/>
      <c r="T33" s="347"/>
      <c r="U33" s="347"/>
      <c r="V33" s="347"/>
      <c r="W33" s="347"/>
      <c r="X33" s="347"/>
      <c r="Y33" s="347"/>
      <c r="Z33" s="347"/>
    </row>
    <row r="34" spans="1:26" ht="12.75" customHeight="1" thickBot="1">
      <c r="A34" s="556" t="s">
        <v>759</v>
      </c>
      <c r="B34" s="425"/>
      <c r="C34" s="543"/>
      <c r="D34" s="542"/>
      <c r="E34" s="542"/>
      <c r="F34" s="427"/>
      <c r="G34" s="428"/>
      <c r="H34" s="542">
        <f>SUM(H30:H33)</f>
        <v>3000</v>
      </c>
      <c r="I34" s="542">
        <f>SUM(I30:I33)</f>
        <v>0</v>
      </c>
      <c r="J34" s="542">
        <f>SUM(J30:J33)</f>
        <v>3000</v>
      </c>
      <c r="K34" s="311"/>
      <c r="L34" s="321"/>
      <c r="M34" s="301"/>
      <c r="N34" s="302"/>
      <c r="P34" s="347"/>
      <c r="Q34" s="347"/>
      <c r="R34" s="347"/>
      <c r="S34" s="347"/>
      <c r="T34" s="347"/>
      <c r="U34" s="347"/>
      <c r="V34" s="347"/>
      <c r="W34" s="347"/>
      <c r="X34" s="347"/>
      <c r="Y34" s="347"/>
      <c r="Z34" s="347"/>
    </row>
    <row r="35" spans="1:26" ht="12.75" customHeight="1" thickBot="1">
      <c r="A35" s="343"/>
      <c r="B35" s="343"/>
      <c r="C35" s="344"/>
      <c r="D35" s="343"/>
      <c r="E35" s="343"/>
      <c r="F35" s="345"/>
      <c r="G35" s="343"/>
      <c r="H35" s="343"/>
      <c r="I35" s="343"/>
      <c r="J35" s="343"/>
      <c r="K35" s="346"/>
      <c r="M35" s="301"/>
      <c r="N35" s="302"/>
      <c r="P35" s="347"/>
      <c r="Q35" s="347"/>
      <c r="R35" s="347"/>
      <c r="S35" s="347"/>
      <c r="T35" s="347"/>
      <c r="U35" s="347"/>
      <c r="V35" s="347"/>
      <c r="W35" s="347"/>
      <c r="X35" s="347"/>
      <c r="Y35" s="347"/>
      <c r="Z35" s="347"/>
    </row>
    <row r="36" spans="1:26" ht="12.75" customHeight="1">
      <c r="A36" s="294" t="s">
        <v>760</v>
      </c>
      <c r="B36" s="295"/>
      <c r="C36" s="296"/>
      <c r="D36" s="295"/>
      <c r="E36" s="295"/>
      <c r="F36" s="297"/>
      <c r="G36" s="295"/>
      <c r="H36" s="295"/>
      <c r="I36" s="295"/>
      <c r="J36" s="298"/>
      <c r="K36" s="299"/>
      <c r="L36" s="349" t="str">
        <f>$A$36</f>
        <v>4. Project Operation (Activities) Expenses مصاريف المشروع التشغيلية المباشرة</v>
      </c>
      <c r="M36" s="301"/>
      <c r="N36" s="302"/>
      <c r="P36" s="347"/>
      <c r="Q36" s="347"/>
      <c r="R36" s="347"/>
      <c r="S36" s="347"/>
      <c r="T36" s="347"/>
      <c r="U36" s="347"/>
      <c r="V36" s="347"/>
      <c r="W36" s="347"/>
      <c r="X36" s="347"/>
      <c r="Y36" s="347"/>
      <c r="Z36" s="347"/>
    </row>
    <row r="37" spans="1:26" s="499" customFormat="1" ht="22.5" customHeight="1">
      <c r="A37" s="1846" t="s">
        <v>1046</v>
      </c>
      <c r="B37" s="1847"/>
      <c r="C37" s="1847"/>
      <c r="D37" s="1847"/>
      <c r="E37" s="1847"/>
      <c r="F37" s="1847"/>
      <c r="G37" s="1847"/>
      <c r="H37" s="1847"/>
      <c r="I37" s="1847"/>
      <c r="J37" s="1848"/>
      <c r="K37" s="311"/>
      <c r="L37" s="407" t="str">
        <f>A37</f>
        <v>Activity #1.3.1: Rehabilitation and maintenance of Tal El Mantah WWT Plant including purchasing of spair parts and devices.</v>
      </c>
      <c r="M37" s="558">
        <f>J41</f>
        <v>183615</v>
      </c>
      <c r="N37" s="546"/>
      <c r="P37" s="559"/>
      <c r="Q37" s="559"/>
      <c r="R37" s="559"/>
      <c r="S37" s="559"/>
      <c r="T37" s="559"/>
      <c r="U37" s="559"/>
      <c r="V37" s="559"/>
      <c r="W37" s="559"/>
      <c r="X37" s="559"/>
      <c r="Y37" s="559"/>
      <c r="Z37" s="559"/>
    </row>
    <row r="38" spans="1:27" s="410" customFormat="1" ht="22.5" customHeight="1">
      <c r="A38" s="386" t="s">
        <v>1047</v>
      </c>
      <c r="B38" s="387" t="s">
        <v>1048</v>
      </c>
      <c r="C38" s="388"/>
      <c r="D38" s="387"/>
      <c r="E38" s="387"/>
      <c r="F38" s="389"/>
      <c r="G38" s="390"/>
      <c r="H38" s="387"/>
      <c r="I38" s="387"/>
      <c r="J38" s="391"/>
      <c r="K38" s="311"/>
      <c r="L38" s="422"/>
      <c r="M38" s="408"/>
      <c r="N38" s="409"/>
      <c r="O38" s="409"/>
      <c r="P38" s="408"/>
      <c r="Q38" s="408"/>
      <c r="R38" s="408"/>
      <c r="S38" s="408"/>
      <c r="T38" s="408"/>
      <c r="U38" s="408"/>
      <c r="V38" s="408"/>
      <c r="W38" s="408"/>
      <c r="X38" s="408"/>
      <c r="Y38" s="408"/>
      <c r="Z38" s="408"/>
      <c r="AA38" s="486"/>
    </row>
    <row r="39" spans="1:26" ht="25.5">
      <c r="A39" s="331" t="s">
        <v>1049</v>
      </c>
      <c r="B39" s="309">
        <v>183615</v>
      </c>
      <c r="C39" s="314" t="s">
        <v>768</v>
      </c>
      <c r="D39" s="420">
        <v>1</v>
      </c>
      <c r="E39" s="306">
        <f>SUM(B39*D39)</f>
        <v>183615</v>
      </c>
      <c r="F39" s="307" t="s">
        <v>768</v>
      </c>
      <c r="G39" s="308">
        <v>1</v>
      </c>
      <c r="H39" s="306">
        <f>SUM(E39*G39)</f>
        <v>183615</v>
      </c>
      <c r="I39" s="309">
        <v>0</v>
      </c>
      <c r="J39" s="330">
        <f>H39-I39</f>
        <v>183615</v>
      </c>
      <c r="K39" s="311"/>
      <c r="M39" s="312"/>
      <c r="N39" s="283"/>
      <c r="P39" s="347"/>
      <c r="Q39" s="560"/>
      <c r="R39" s="553"/>
      <c r="S39" s="553"/>
      <c r="T39" s="347"/>
      <c r="U39" s="347"/>
      <c r="V39" s="347"/>
      <c r="W39" s="347"/>
      <c r="X39" s="347"/>
      <c r="Y39" s="347"/>
      <c r="Z39" s="347"/>
    </row>
    <row r="40" spans="1:26" s="446" customFormat="1" ht="20.25" customHeight="1">
      <c r="A40" s="550" t="s">
        <v>1050</v>
      </c>
      <c r="B40" s="1843"/>
      <c r="C40" s="1844"/>
      <c r="D40" s="1844"/>
      <c r="E40" s="1844"/>
      <c r="F40" s="1844"/>
      <c r="G40" s="1845"/>
      <c r="H40" s="551">
        <f>SUM(H39:H39)</f>
        <v>183615</v>
      </c>
      <c r="I40" s="551">
        <f>SUM(I39:I39)</f>
        <v>0</v>
      </c>
      <c r="J40" s="551">
        <f>H40-I40</f>
        <v>183615</v>
      </c>
      <c r="K40" s="311"/>
      <c r="L40" s="273"/>
      <c r="M40" s="444"/>
      <c r="N40" s="445"/>
      <c r="P40" s="561"/>
      <c r="Q40" s="561"/>
      <c r="R40" s="561"/>
      <c r="S40" s="561"/>
      <c r="T40" s="561"/>
      <c r="U40" s="561"/>
      <c r="V40" s="561"/>
      <c r="W40" s="561"/>
      <c r="X40" s="561"/>
      <c r="Y40" s="561"/>
      <c r="Z40" s="561"/>
    </row>
    <row r="41" spans="1:26" s="299" customFormat="1" ht="27.75" customHeight="1">
      <c r="A41" s="569" t="s">
        <v>1051</v>
      </c>
      <c r="B41" s="570"/>
      <c r="C41" s="570"/>
      <c r="D41" s="570"/>
      <c r="E41" s="570"/>
      <c r="F41" s="570"/>
      <c r="G41" s="570"/>
      <c r="H41" s="571">
        <f>H40</f>
        <v>183615</v>
      </c>
      <c r="I41" s="571">
        <f>I40</f>
        <v>0</v>
      </c>
      <c r="J41" s="571">
        <f>H41-I41</f>
        <v>183615</v>
      </c>
      <c r="K41" s="572"/>
      <c r="N41" s="573"/>
      <c r="P41" s="574"/>
      <c r="Q41" s="574"/>
      <c r="R41" s="574"/>
      <c r="S41" s="574"/>
      <c r="T41" s="574"/>
      <c r="U41" s="574"/>
      <c r="V41" s="574"/>
      <c r="W41" s="574"/>
      <c r="X41" s="574"/>
      <c r="Y41" s="574"/>
      <c r="Z41" s="574"/>
    </row>
    <row r="42" spans="1:26" s="499" customFormat="1" ht="22.5" customHeight="1">
      <c r="A42" s="1849" t="s">
        <v>1052</v>
      </c>
      <c r="B42" s="1850"/>
      <c r="C42" s="1850"/>
      <c r="D42" s="1850"/>
      <c r="E42" s="1850"/>
      <c r="F42" s="1850"/>
      <c r="G42" s="1850"/>
      <c r="H42" s="1850"/>
      <c r="I42" s="1850"/>
      <c r="J42" s="1851"/>
      <c r="K42" s="311"/>
      <c r="L42" s="407" t="str">
        <f>A42</f>
        <v>Activity #1.3.2: Upgradining/new construction works of the WWTP (such as instaling aeriation tank, paving the tankers lot, receiving tank,sedimntation tanke, blower room…..  etc) including design study and excution.</v>
      </c>
      <c r="M42" s="558" t="e">
        <f>#REF!</f>
        <v>#REF!</v>
      </c>
      <c r="N42" s="546"/>
      <c r="P42" s="355"/>
      <c r="Q42" s="355"/>
      <c r="R42" s="355"/>
      <c r="S42" s="355"/>
      <c r="T42" s="355"/>
      <c r="U42" s="355"/>
      <c r="V42" s="355"/>
      <c r="W42" s="355"/>
      <c r="X42" s="355"/>
      <c r="Y42" s="355"/>
      <c r="Z42" s="355"/>
    </row>
    <row r="43" spans="1:26" ht="15.75">
      <c r="A43" s="562" t="s">
        <v>1053</v>
      </c>
      <c r="B43" s="563" t="s">
        <v>1054</v>
      </c>
      <c r="C43" s="564"/>
      <c r="D43" s="563"/>
      <c r="E43" s="563"/>
      <c r="F43" s="389"/>
      <c r="G43" s="390"/>
      <c r="H43" s="387"/>
      <c r="I43" s="387"/>
      <c r="J43" s="391"/>
      <c r="K43" s="311"/>
      <c r="L43" s="446"/>
      <c r="M43" s="312"/>
      <c r="P43" s="347"/>
      <c r="Q43" s="347"/>
      <c r="R43" s="347"/>
      <c r="S43" s="347"/>
      <c r="T43" s="347"/>
      <c r="U43" s="347"/>
      <c r="V43" s="347"/>
      <c r="W43" s="347"/>
      <c r="X43" s="347"/>
      <c r="Y43" s="347"/>
      <c r="Z43" s="347"/>
    </row>
    <row r="44" spans="1:26" ht="15">
      <c r="A44" s="331" t="s">
        <v>1055</v>
      </c>
      <c r="B44" s="309">
        <v>30000</v>
      </c>
      <c r="C44" s="314" t="s">
        <v>768</v>
      </c>
      <c r="D44" s="420">
        <v>1</v>
      </c>
      <c r="E44" s="306">
        <f>SUM(B44*D44)</f>
        <v>30000</v>
      </c>
      <c r="F44" s="307" t="s">
        <v>768</v>
      </c>
      <c r="G44" s="308">
        <v>1</v>
      </c>
      <c r="H44" s="306">
        <f>SUM(E44*G44)</f>
        <v>30000</v>
      </c>
      <c r="I44" s="309">
        <v>0</v>
      </c>
      <c r="J44" s="330">
        <f aca="true" t="shared" si="2" ref="J44:J49">H44-I44</f>
        <v>30000</v>
      </c>
      <c r="K44" s="311"/>
      <c r="M44" s="312"/>
      <c r="N44" s="283"/>
      <c r="P44" s="347"/>
      <c r="Q44" s="347"/>
      <c r="R44" s="553"/>
      <c r="S44" s="553"/>
      <c r="T44" s="347"/>
      <c r="U44" s="347"/>
      <c r="V44" s="347"/>
      <c r="W44" s="347"/>
      <c r="X44" s="347"/>
      <c r="Y44" s="347"/>
      <c r="Z44" s="347"/>
    </row>
    <row r="45" spans="1:26" ht="25.5">
      <c r="A45" s="331" t="s">
        <v>1056</v>
      </c>
      <c r="B45" s="309">
        <v>60000</v>
      </c>
      <c r="C45" s="314" t="s">
        <v>750</v>
      </c>
      <c r="D45" s="420">
        <v>1</v>
      </c>
      <c r="E45" s="306">
        <f>SUM(B45*D45)</f>
        <v>60000</v>
      </c>
      <c r="F45" s="307" t="s">
        <v>768</v>
      </c>
      <c r="G45" s="308">
        <v>1</v>
      </c>
      <c r="H45" s="306">
        <f>SUM(E45*G45)</f>
        <v>60000</v>
      </c>
      <c r="I45" s="309">
        <v>0</v>
      </c>
      <c r="J45" s="330">
        <f t="shared" si="2"/>
        <v>60000</v>
      </c>
      <c r="K45" s="311"/>
      <c r="M45" s="312"/>
      <c r="N45" s="283"/>
      <c r="P45" s="347"/>
      <c r="Q45" s="347"/>
      <c r="R45" s="553"/>
      <c r="S45" s="553"/>
      <c r="T45" s="347"/>
      <c r="U45" s="347"/>
      <c r="V45" s="347"/>
      <c r="W45" s="347"/>
      <c r="X45" s="347"/>
      <c r="Y45" s="347"/>
      <c r="Z45" s="347"/>
    </row>
    <row r="46" spans="1:26" ht="49.5" customHeight="1">
      <c r="A46" s="331" t="s">
        <v>1057</v>
      </c>
      <c r="B46" s="575">
        <v>60000</v>
      </c>
      <c r="C46" s="576" t="s">
        <v>768</v>
      </c>
      <c r="D46" s="577">
        <v>1</v>
      </c>
      <c r="E46" s="578">
        <f>SUM(B46*D46)</f>
        <v>60000</v>
      </c>
      <c r="F46" s="579" t="s">
        <v>768</v>
      </c>
      <c r="G46" s="580">
        <v>1</v>
      </c>
      <c r="H46" s="306">
        <f>SUM(E46*G46)</f>
        <v>60000</v>
      </c>
      <c r="I46" s="309">
        <v>0</v>
      </c>
      <c r="J46" s="330">
        <f t="shared" si="2"/>
        <v>60000</v>
      </c>
      <c r="M46" s="312"/>
      <c r="N46" s="283"/>
      <c r="P46" s="347"/>
      <c r="Q46" s="347"/>
      <c r="R46" s="347"/>
      <c r="S46" s="557"/>
      <c r="T46" s="553"/>
      <c r="U46" s="553"/>
      <c r="V46" s="553"/>
      <c r="W46" s="553"/>
      <c r="X46" s="553"/>
      <c r="Y46" s="553"/>
      <c r="Z46" s="553"/>
    </row>
    <row r="47" spans="1:26" s="321" customFormat="1" ht="49.5" customHeight="1">
      <c r="A47" s="581" t="s">
        <v>1058</v>
      </c>
      <c r="B47" s="309">
        <v>50000</v>
      </c>
      <c r="C47" s="314" t="s">
        <v>768</v>
      </c>
      <c r="D47" s="420">
        <v>1</v>
      </c>
      <c r="E47" s="306">
        <f>SUM(B47*D47)</f>
        <v>50000</v>
      </c>
      <c r="F47" s="307" t="s">
        <v>768</v>
      </c>
      <c r="G47" s="308">
        <v>1</v>
      </c>
      <c r="H47" s="582">
        <f>SUM(E47*G47)</f>
        <v>50000</v>
      </c>
      <c r="I47" s="309">
        <v>0</v>
      </c>
      <c r="J47" s="583">
        <f t="shared" si="2"/>
        <v>50000</v>
      </c>
      <c r="K47" s="441"/>
      <c r="M47" s="584"/>
      <c r="N47" s="585"/>
      <c r="P47" s="352"/>
      <c r="Q47" s="352"/>
      <c r="R47" s="352"/>
      <c r="S47" s="586"/>
      <c r="T47" s="587"/>
      <c r="U47" s="587"/>
      <c r="V47" s="587"/>
      <c r="W47" s="587"/>
      <c r="X47" s="587"/>
      <c r="Y47" s="587"/>
      <c r="Z47" s="587"/>
    </row>
    <row r="48" spans="1:26" ht="21.75" customHeight="1">
      <c r="A48" s="550" t="s">
        <v>1059</v>
      </c>
      <c r="B48" s="1852"/>
      <c r="C48" s="1853"/>
      <c r="D48" s="1853"/>
      <c r="E48" s="1853"/>
      <c r="F48" s="1853"/>
      <c r="G48" s="1854"/>
      <c r="H48" s="551">
        <f>SUM(H44:H47)</f>
        <v>200000</v>
      </c>
      <c r="I48" s="551">
        <f>SUM(I44:I47)</f>
        <v>0</v>
      </c>
      <c r="J48" s="551">
        <f t="shared" si="2"/>
        <v>200000</v>
      </c>
      <c r="K48" s="343"/>
      <c r="P48" s="347"/>
      <c r="Q48" s="347"/>
      <c r="R48" s="347"/>
      <c r="S48" s="347"/>
      <c r="T48" s="347"/>
      <c r="U48" s="347"/>
      <c r="V48" s="347"/>
      <c r="W48" s="347"/>
      <c r="X48" s="347"/>
      <c r="Y48" s="347"/>
      <c r="Z48" s="347"/>
    </row>
    <row r="49" spans="1:26" s="299" customFormat="1" ht="27.75" customHeight="1">
      <c r="A49" s="569" t="s">
        <v>1060</v>
      </c>
      <c r="B49" s="570"/>
      <c r="C49" s="570"/>
      <c r="D49" s="570"/>
      <c r="E49" s="570"/>
      <c r="F49" s="570"/>
      <c r="G49" s="570"/>
      <c r="H49" s="571">
        <f>H48</f>
        <v>200000</v>
      </c>
      <c r="I49" s="571">
        <f>I48</f>
        <v>0</v>
      </c>
      <c r="J49" s="571">
        <f t="shared" si="2"/>
        <v>200000</v>
      </c>
      <c r="K49" s="572"/>
      <c r="N49" s="573"/>
      <c r="P49" s="574"/>
      <c r="Q49" s="574"/>
      <c r="R49" s="574"/>
      <c r="S49" s="574"/>
      <c r="T49" s="574"/>
      <c r="U49" s="574"/>
      <c r="V49" s="574"/>
      <c r="W49" s="574"/>
      <c r="X49" s="574"/>
      <c r="Y49" s="574"/>
      <c r="Z49" s="574"/>
    </row>
    <row r="50" spans="1:26" s="499" customFormat="1" ht="22.5" customHeight="1">
      <c r="A50" s="1846" t="s">
        <v>1061</v>
      </c>
      <c r="B50" s="1847"/>
      <c r="C50" s="1847"/>
      <c r="D50" s="1847"/>
      <c r="E50" s="1847"/>
      <c r="F50" s="1847"/>
      <c r="G50" s="1847"/>
      <c r="H50" s="1847"/>
      <c r="I50" s="1847"/>
      <c r="J50" s="1848"/>
      <c r="K50" s="311"/>
      <c r="L50" s="407" t="str">
        <f>A50</f>
        <v>Activity # 1.3.4 Technical assistance to WUA and local NGOs (including women based NGOS)</v>
      </c>
      <c r="M50" s="558" t="e">
        <f>#REF!</f>
        <v>#REF!</v>
      </c>
      <c r="N50" s="546"/>
      <c r="P50" s="588"/>
      <c r="Q50" s="588"/>
      <c r="R50" s="588"/>
      <c r="S50" s="588"/>
      <c r="T50" s="588"/>
      <c r="U50" s="588"/>
      <c r="V50" s="588"/>
      <c r="W50" s="588"/>
      <c r="X50" s="588"/>
      <c r="Y50" s="588"/>
      <c r="Z50" s="588"/>
    </row>
    <row r="51" spans="1:26" s="499" customFormat="1" ht="22.5" customHeight="1">
      <c r="A51" s="1846" t="s">
        <v>1062</v>
      </c>
      <c r="B51" s="1847"/>
      <c r="C51" s="1847"/>
      <c r="D51" s="1847"/>
      <c r="E51" s="1847"/>
      <c r="F51" s="1847"/>
      <c r="G51" s="1847"/>
      <c r="H51" s="1847"/>
      <c r="I51" s="1847"/>
      <c r="J51" s="1848"/>
      <c r="K51" s="311"/>
      <c r="L51" s="407" t="str">
        <f>A51</f>
        <v>Task 1.3.4.1: Training on use of reclaimed water for agricultureal irrigation to replace fresh water supplies (includes public health, hygiene, management and O&amp;M of irrigation netwrork on farm)</v>
      </c>
      <c r="M51" s="558">
        <f>J60</f>
        <v>7000</v>
      </c>
      <c r="N51" s="504"/>
      <c r="O51" s="355"/>
      <c r="P51" s="355"/>
      <c r="Q51" s="355"/>
      <c r="R51" s="355"/>
      <c r="S51" s="355"/>
      <c r="T51" s="355"/>
      <c r="U51" s="355"/>
      <c r="V51" s="355"/>
      <c r="W51" s="355"/>
      <c r="X51" s="355"/>
      <c r="Y51" s="355"/>
      <c r="Z51" s="355"/>
    </row>
    <row r="52" spans="1:26" ht="66" customHeight="1">
      <c r="A52" s="331" t="s">
        <v>1063</v>
      </c>
      <c r="B52" s="309">
        <v>2000</v>
      </c>
      <c r="C52" s="314" t="s">
        <v>768</v>
      </c>
      <c r="D52" s="420">
        <v>1</v>
      </c>
      <c r="E52" s="306">
        <f>B52*D52</f>
        <v>2000</v>
      </c>
      <c r="F52" s="307" t="s">
        <v>768</v>
      </c>
      <c r="G52" s="308">
        <v>1</v>
      </c>
      <c r="H52" s="306">
        <f>E52*G52</f>
        <v>2000</v>
      </c>
      <c r="I52" s="309">
        <v>0</v>
      </c>
      <c r="J52" s="330">
        <f>H52-I52</f>
        <v>2000</v>
      </c>
      <c r="K52" s="311"/>
      <c r="L52" s="422"/>
      <c r="M52" s="301"/>
      <c r="N52" s="373"/>
      <c r="O52" s="347"/>
      <c r="P52" s="347"/>
      <c r="Q52" s="347"/>
      <c r="R52" s="347"/>
      <c r="S52" s="347"/>
      <c r="T52" s="347"/>
      <c r="U52" s="347"/>
      <c r="V52" s="553"/>
      <c r="W52" s="347"/>
      <c r="X52" s="347"/>
      <c r="Y52" s="347"/>
      <c r="Z52" s="347"/>
    </row>
    <row r="53" spans="1:26" ht="66" customHeight="1">
      <c r="A53" s="331" t="s">
        <v>1064</v>
      </c>
      <c r="B53" s="309">
        <v>500</v>
      </c>
      <c r="C53" s="314" t="s">
        <v>896</v>
      </c>
      <c r="D53" s="420">
        <v>1</v>
      </c>
      <c r="E53" s="306">
        <f>B53*D53</f>
        <v>500</v>
      </c>
      <c r="F53" s="307" t="s">
        <v>904</v>
      </c>
      <c r="G53" s="308">
        <v>5</v>
      </c>
      <c r="H53" s="306">
        <f>E53*G53</f>
        <v>2500</v>
      </c>
      <c r="I53" s="309">
        <v>0</v>
      </c>
      <c r="J53" s="330">
        <f>H53-I53</f>
        <v>2500</v>
      </c>
      <c r="K53" s="311"/>
      <c r="L53" s="422" t="str">
        <f>A53</f>
        <v>b. Hire a consultant to assess training needs, design a tailored training course and conduct training courses on use of reclaimed water for agricultureal irrigation to replace fresh water supplies (includes public health, hygiene, management and O&amp;M of irrigation netwrork on farm)</v>
      </c>
      <c r="M53" s="301"/>
      <c r="N53" s="373"/>
      <c r="O53" s="347"/>
      <c r="P53" s="347"/>
      <c r="Q53" s="347"/>
      <c r="R53" s="347"/>
      <c r="S53" s="347"/>
      <c r="T53" s="347"/>
      <c r="U53" s="347"/>
      <c r="V53" s="553"/>
      <c r="W53" s="347"/>
      <c r="X53" s="347"/>
      <c r="Y53" s="347"/>
      <c r="Z53" s="347"/>
    </row>
    <row r="54" spans="1:26" ht="15">
      <c r="A54" s="331" t="s">
        <v>1065</v>
      </c>
      <c r="B54" s="309">
        <v>500</v>
      </c>
      <c r="C54" s="314" t="s">
        <v>768</v>
      </c>
      <c r="D54" s="309">
        <v>1</v>
      </c>
      <c r="E54" s="306">
        <f>B54*D54</f>
        <v>500</v>
      </c>
      <c r="F54" s="307" t="s">
        <v>768</v>
      </c>
      <c r="G54" s="308">
        <v>5</v>
      </c>
      <c r="H54" s="306">
        <f>E54*G54</f>
        <v>2500</v>
      </c>
      <c r="I54" s="309">
        <v>0</v>
      </c>
      <c r="J54" s="330">
        <f>H54-I54</f>
        <v>2500</v>
      </c>
      <c r="K54" s="311"/>
      <c r="L54" s="398"/>
      <c r="M54" s="301"/>
      <c r="O54" s="347"/>
      <c r="P54" s="347"/>
      <c r="Q54" s="347"/>
      <c r="R54" s="347"/>
      <c r="S54" s="347"/>
      <c r="T54" s="347"/>
      <c r="U54" s="347"/>
      <c r="V54" s="347"/>
      <c r="W54" s="347"/>
      <c r="X54" s="347"/>
      <c r="Y54" s="347"/>
      <c r="Z54" s="347"/>
    </row>
    <row r="55" spans="1:26" ht="52.5" customHeight="1">
      <c r="A55" s="331" t="s">
        <v>1066</v>
      </c>
      <c r="B55" s="309">
        <v>250</v>
      </c>
      <c r="C55" s="314" t="s">
        <v>768</v>
      </c>
      <c r="D55" s="309">
        <v>1</v>
      </c>
      <c r="E55" s="306">
        <f>B55*D55</f>
        <v>250</v>
      </c>
      <c r="F55" s="307" t="s">
        <v>768</v>
      </c>
      <c r="G55" s="308">
        <v>5</v>
      </c>
      <c r="H55" s="306">
        <f>E55*G543</f>
        <v>0</v>
      </c>
      <c r="I55" s="309">
        <v>0</v>
      </c>
      <c r="J55" s="330">
        <f>H55-I55</f>
        <v>0</v>
      </c>
      <c r="K55" s="311"/>
      <c r="L55" s="398"/>
      <c r="M55" s="301"/>
      <c r="O55" s="347"/>
      <c r="P55" s="347"/>
      <c r="Q55" s="347"/>
      <c r="R55" s="347"/>
      <c r="S55" s="347"/>
      <c r="T55" s="347"/>
      <c r="U55" s="347"/>
      <c r="V55" s="347"/>
      <c r="W55" s="347"/>
      <c r="X55" s="347"/>
      <c r="Y55" s="347"/>
      <c r="Z55" s="347"/>
    </row>
    <row r="56" spans="1:26" ht="21.75" customHeight="1">
      <c r="A56" s="550" t="s">
        <v>1067</v>
      </c>
      <c r="B56" s="1843"/>
      <c r="C56" s="1844"/>
      <c r="D56" s="1844"/>
      <c r="E56" s="1844"/>
      <c r="F56" s="1844"/>
      <c r="G56" s="1845"/>
      <c r="H56" s="551">
        <f>SUM(H52:H55)</f>
        <v>7000</v>
      </c>
      <c r="I56" s="551">
        <f>SUM(I52:I55)</f>
        <v>0</v>
      </c>
      <c r="J56" s="551">
        <f>H56-I56</f>
        <v>7000</v>
      </c>
      <c r="K56" s="343"/>
      <c r="O56" s="347"/>
      <c r="P56" s="347"/>
      <c r="Q56" s="347"/>
      <c r="R56" s="347"/>
      <c r="S56" s="347"/>
      <c r="T56" s="347"/>
      <c r="U56" s="347"/>
      <c r="V56" s="347"/>
      <c r="W56" s="347"/>
      <c r="X56" s="347"/>
      <c r="Y56" s="347"/>
      <c r="Z56" s="347"/>
    </row>
    <row r="57" spans="1:26" s="499" customFormat="1" ht="22.5" customHeight="1">
      <c r="A57" s="1846" t="s">
        <v>1068</v>
      </c>
      <c r="B57" s="1847"/>
      <c r="C57" s="1847"/>
      <c r="D57" s="1847"/>
      <c r="E57" s="1847"/>
      <c r="F57" s="1847"/>
      <c r="G57" s="1847"/>
      <c r="H57" s="1847"/>
      <c r="I57" s="1847"/>
      <c r="J57" s="1848"/>
      <c r="K57" s="311"/>
      <c r="L57" s="407"/>
      <c r="M57" s="558"/>
      <c r="N57" s="504"/>
      <c r="O57" s="355"/>
      <c r="P57" s="355"/>
      <c r="Q57" s="355"/>
      <c r="R57" s="355"/>
      <c r="S57" s="355"/>
      <c r="T57" s="355"/>
      <c r="U57" s="355"/>
      <c r="V57" s="355"/>
      <c r="W57" s="355"/>
      <c r="X57" s="355"/>
      <c r="Y57" s="355"/>
      <c r="Z57" s="355"/>
    </row>
    <row r="58" spans="1:26" ht="66" customHeight="1">
      <c r="A58" s="331" t="s">
        <v>1069</v>
      </c>
      <c r="B58" s="309">
        <v>0</v>
      </c>
      <c r="C58" s="314" t="s">
        <v>768</v>
      </c>
      <c r="D58" s="420">
        <v>1</v>
      </c>
      <c r="E58" s="306">
        <v>0</v>
      </c>
      <c r="F58" s="307" t="s">
        <v>768</v>
      </c>
      <c r="G58" s="308">
        <v>1</v>
      </c>
      <c r="H58" s="306">
        <f>E58*G58</f>
        <v>0</v>
      </c>
      <c r="I58" s="309">
        <v>0</v>
      </c>
      <c r="J58" s="330">
        <f>H58-I58</f>
        <v>0</v>
      </c>
      <c r="K58" s="311"/>
      <c r="L58" s="422"/>
      <c r="M58" s="301"/>
      <c r="N58" s="373"/>
      <c r="O58" s="347"/>
      <c r="P58" s="347"/>
      <c r="Q58" s="347"/>
      <c r="R58" s="347"/>
      <c r="S58" s="347"/>
      <c r="T58" s="347"/>
      <c r="U58" s="347"/>
      <c r="V58" s="553"/>
      <c r="W58" s="347"/>
      <c r="X58" s="347"/>
      <c r="Y58" s="347"/>
      <c r="Z58" s="347"/>
    </row>
    <row r="59" spans="1:26" ht="21.75" customHeight="1">
      <c r="A59" s="550" t="s">
        <v>1070</v>
      </c>
      <c r="B59" s="1843"/>
      <c r="C59" s="1844"/>
      <c r="D59" s="1844"/>
      <c r="E59" s="1844"/>
      <c r="F59" s="1844"/>
      <c r="G59" s="1845"/>
      <c r="H59" s="551">
        <f>H58</f>
        <v>0</v>
      </c>
      <c r="I59" s="551">
        <v>0</v>
      </c>
      <c r="J59" s="551">
        <f>H59-I59</f>
        <v>0</v>
      </c>
      <c r="K59" s="343"/>
      <c r="O59" s="347"/>
      <c r="P59" s="347"/>
      <c r="Q59" s="347"/>
      <c r="R59" s="347"/>
      <c r="S59" s="347"/>
      <c r="T59" s="347"/>
      <c r="U59" s="347"/>
      <c r="V59" s="347"/>
      <c r="W59" s="347"/>
      <c r="X59" s="347"/>
      <c r="Y59" s="347"/>
      <c r="Z59" s="347"/>
    </row>
    <row r="60" spans="1:26" s="299" customFormat="1" ht="27.75" customHeight="1">
      <c r="A60" s="569" t="s">
        <v>1071</v>
      </c>
      <c r="B60" s="570"/>
      <c r="C60" s="570"/>
      <c r="D60" s="570"/>
      <c r="E60" s="570"/>
      <c r="F60" s="570"/>
      <c r="G60" s="570"/>
      <c r="H60" s="571">
        <f>H56+H59</f>
        <v>7000</v>
      </c>
      <c r="I60" s="571">
        <f>I56+I59</f>
        <v>0</v>
      </c>
      <c r="J60" s="571">
        <f>H60-I60</f>
        <v>7000</v>
      </c>
      <c r="K60" s="572"/>
      <c r="N60" s="573"/>
      <c r="P60" s="574"/>
      <c r="Q60" s="574"/>
      <c r="R60" s="574"/>
      <c r="S60" s="574"/>
      <c r="T60" s="574"/>
      <c r="U60" s="574"/>
      <c r="V60" s="574"/>
      <c r="W60" s="574"/>
      <c r="X60" s="574"/>
      <c r="Y60" s="574"/>
      <c r="Z60" s="574"/>
    </row>
    <row r="61" spans="1:10" ht="13.5" thickBot="1">
      <c r="A61" s="424" t="s">
        <v>807</v>
      </c>
      <c r="B61" s="425"/>
      <c r="C61" s="426"/>
      <c r="D61" s="425"/>
      <c r="E61" s="425"/>
      <c r="F61" s="427"/>
      <c r="G61" s="428"/>
      <c r="H61" s="425">
        <f>H41+H49+H60</f>
        <v>390615</v>
      </c>
      <c r="I61" s="425">
        <f>I41+I49+I60</f>
        <v>0</v>
      </c>
      <c r="J61" s="425">
        <f>H61-I61</f>
        <v>390615</v>
      </c>
    </row>
    <row r="62" spans="1:26" s="441" customFormat="1" ht="15.75" thickBot="1">
      <c r="A62" s="430"/>
      <c r="B62" s="315"/>
      <c r="C62" s="431"/>
      <c r="D62" s="315"/>
      <c r="E62" s="315"/>
      <c r="F62" s="432"/>
      <c r="G62" s="433"/>
      <c r="H62" s="315"/>
      <c r="I62" s="315"/>
      <c r="J62" s="434"/>
      <c r="L62" s="273"/>
      <c r="M62" s="273"/>
      <c r="N62" s="274"/>
      <c r="O62" s="273"/>
      <c r="P62" s="273"/>
      <c r="Q62" s="273"/>
      <c r="R62" s="273"/>
      <c r="S62" s="273"/>
      <c r="T62" s="273"/>
      <c r="U62" s="273"/>
      <c r="V62" s="273"/>
      <c r="W62" s="273"/>
      <c r="X62" s="273"/>
      <c r="Y62" s="273"/>
      <c r="Z62" s="273"/>
    </row>
    <row r="63" spans="1:26" s="441" customFormat="1" ht="15.75" thickBot="1">
      <c r="A63" s="435" t="s">
        <v>808</v>
      </c>
      <c r="B63" s="436"/>
      <c r="C63" s="437"/>
      <c r="D63" s="436"/>
      <c r="E63" s="436"/>
      <c r="F63" s="438"/>
      <c r="G63" s="436"/>
      <c r="H63" s="436">
        <f>H61+H34+H27+H20</f>
        <v>403503</v>
      </c>
      <c r="I63" s="436">
        <f>I61+I34+I27+I20</f>
        <v>0</v>
      </c>
      <c r="J63" s="436">
        <f>H63-I63</f>
        <v>403503</v>
      </c>
      <c r="L63" s="273"/>
      <c r="M63" s="273"/>
      <c r="N63" s="274"/>
      <c r="O63" s="273"/>
      <c r="P63" s="273"/>
      <c r="Q63" s="273"/>
      <c r="R63" s="273"/>
      <c r="S63" s="273"/>
      <c r="T63" s="273"/>
      <c r="U63" s="273"/>
      <c r="V63" s="273"/>
      <c r="W63" s="273"/>
      <c r="X63" s="273"/>
      <c r="Y63" s="273"/>
      <c r="Z63" s="273"/>
    </row>
    <row r="64" spans="1:26" s="441" customFormat="1" ht="13.5" thickBot="1">
      <c r="A64" s="440"/>
      <c r="C64" s="431"/>
      <c r="F64" s="442"/>
      <c r="G64" s="443"/>
      <c r="L64" s="273"/>
      <c r="M64" s="273"/>
      <c r="N64" s="274"/>
      <c r="O64" s="273"/>
      <c r="P64" s="273"/>
      <c r="Q64" s="273"/>
      <c r="R64" s="273"/>
      <c r="S64" s="273"/>
      <c r="T64" s="273"/>
      <c r="U64" s="273"/>
      <c r="V64" s="273"/>
      <c r="W64" s="273"/>
      <c r="X64" s="273"/>
      <c r="Y64" s="273"/>
      <c r="Z64" s="273"/>
    </row>
    <row r="65" spans="1:26" s="441" customFormat="1" ht="15.75" thickBot="1">
      <c r="A65" s="1835" t="s">
        <v>809</v>
      </c>
      <c r="B65" s="1836"/>
      <c r="C65" s="1836"/>
      <c r="D65" s="1836"/>
      <c r="E65" s="1836"/>
      <c r="F65" s="1836"/>
      <c r="G65" s="1836"/>
      <c r="H65" s="1837">
        <f>I63/J63</f>
        <v>0</v>
      </c>
      <c r="I65" s="1837"/>
      <c r="J65" s="1837"/>
      <c r="L65" s="273"/>
      <c r="M65" s="565" t="e">
        <f>H63+#REF!</f>
        <v>#REF!</v>
      </c>
      <c r="N65" s="274"/>
      <c r="O65" s="273"/>
      <c r="P65" s="273"/>
      <c r="Q65" s="273"/>
      <c r="R65" s="273"/>
      <c r="S65" s="273"/>
      <c r="T65" s="273"/>
      <c r="U65" s="273"/>
      <c r="V65" s="273"/>
      <c r="W65" s="273"/>
      <c r="X65" s="273"/>
      <c r="Y65" s="273"/>
      <c r="Z65" s="273"/>
    </row>
    <row r="66" spans="1:26" s="441" customFormat="1" ht="15">
      <c r="A66" s="343"/>
      <c r="B66" s="343"/>
      <c r="C66" s="344"/>
      <c r="D66" s="343"/>
      <c r="E66" s="343"/>
      <c r="F66" s="345"/>
      <c r="G66" s="343"/>
      <c r="H66" s="447"/>
      <c r="I66" s="343"/>
      <c r="J66" s="343"/>
      <c r="L66" s="273"/>
      <c r="M66" s="273"/>
      <c r="N66" s="274"/>
      <c r="O66" s="273"/>
      <c r="P66" s="273"/>
      <c r="Q66" s="273"/>
      <c r="R66" s="273"/>
      <c r="S66" s="273"/>
      <c r="T66" s="273"/>
      <c r="U66" s="273"/>
      <c r="V66" s="273"/>
      <c r="W66" s="273"/>
      <c r="X66" s="273"/>
      <c r="Y66" s="273"/>
      <c r="Z66" s="273"/>
    </row>
    <row r="67" spans="1:26" s="441" customFormat="1" ht="15">
      <c r="A67" s="343"/>
      <c r="B67" s="343"/>
      <c r="C67" s="344"/>
      <c r="D67" s="343"/>
      <c r="E67" s="343"/>
      <c r="F67" s="345"/>
      <c r="G67" s="343"/>
      <c r="H67" s="343"/>
      <c r="I67" s="343"/>
      <c r="J67" s="343"/>
      <c r="L67" s="273"/>
      <c r="M67" s="273"/>
      <c r="N67" s="274"/>
      <c r="O67" s="273"/>
      <c r="P67" s="273"/>
      <c r="Q67" s="273"/>
      <c r="R67" s="273"/>
      <c r="S67" s="273"/>
      <c r="T67" s="273"/>
      <c r="U67" s="273"/>
      <c r="V67" s="273"/>
      <c r="W67" s="273"/>
      <c r="X67" s="273"/>
      <c r="Y67" s="273"/>
      <c r="Z67" s="273"/>
    </row>
    <row r="68" spans="1:26" s="441" customFormat="1" ht="15">
      <c r="A68" s="343"/>
      <c r="B68" s="343"/>
      <c r="C68" s="344"/>
      <c r="D68" s="343"/>
      <c r="E68" s="343"/>
      <c r="F68" s="345"/>
      <c r="G68" s="343"/>
      <c r="H68" s="343"/>
      <c r="I68" s="343"/>
      <c r="J68" s="343"/>
      <c r="L68" s="273"/>
      <c r="M68" s="273"/>
      <c r="N68" s="274"/>
      <c r="O68" s="273"/>
      <c r="P68" s="273"/>
      <c r="Q68" s="273"/>
      <c r="R68" s="273"/>
      <c r="S68" s="273"/>
      <c r="T68" s="273"/>
      <c r="U68" s="273"/>
      <c r="V68" s="273"/>
      <c r="W68" s="273"/>
      <c r="X68" s="273"/>
      <c r="Y68" s="273"/>
      <c r="Z68" s="273"/>
    </row>
    <row r="69" spans="1:26" s="441" customFormat="1" ht="15">
      <c r="A69" s="343"/>
      <c r="B69" s="343"/>
      <c r="C69" s="344"/>
      <c r="D69" s="343"/>
      <c r="E69" s="343"/>
      <c r="F69" s="345"/>
      <c r="G69" s="343"/>
      <c r="H69" s="343"/>
      <c r="I69" s="343"/>
      <c r="J69" s="343"/>
      <c r="L69" s="273"/>
      <c r="M69" s="273"/>
      <c r="N69" s="274"/>
      <c r="O69" s="273"/>
      <c r="P69" s="273"/>
      <c r="Q69" s="273"/>
      <c r="R69" s="273"/>
      <c r="S69" s="273"/>
      <c r="T69" s="273"/>
      <c r="U69" s="273"/>
      <c r="V69" s="273"/>
      <c r="W69" s="273"/>
      <c r="X69" s="273"/>
      <c r="Y69" s="273"/>
      <c r="Z69" s="273"/>
    </row>
  </sheetData>
  <mergeCells count="17">
    <mergeCell ref="A51:J51"/>
    <mergeCell ref="A1:J1"/>
    <mergeCell ref="A3:J3"/>
    <mergeCell ref="A4:J4"/>
    <mergeCell ref="A5:J5"/>
    <mergeCell ref="A6:J6"/>
    <mergeCell ref="A7:J7"/>
    <mergeCell ref="A37:J37"/>
    <mergeCell ref="B40:G40"/>
    <mergeCell ref="A42:J42"/>
    <mergeCell ref="B48:G48"/>
    <mergeCell ref="A50:J50"/>
    <mergeCell ref="B56:G56"/>
    <mergeCell ref="A57:J57"/>
    <mergeCell ref="B59:G59"/>
    <mergeCell ref="A65:G65"/>
    <mergeCell ref="H65:J65"/>
  </mergeCells>
  <printOptions/>
  <pageMargins left="0.7" right="0.7" top="0.75" bottom="0.75" header="0.3" footer="0.3"/>
  <pageSetup fitToHeight="1" fitToWidth="1" horizontalDpi="600" verticalDpi="600" orientation="portrait" scale="5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
  <sheetViews>
    <sheetView workbookViewId="0" topLeftCell="B54">
      <selection activeCell="B56" sqref="B56:G56"/>
    </sheetView>
  </sheetViews>
  <sheetFormatPr defaultColWidth="9.140625" defaultRowHeight="15"/>
  <cols>
    <col min="1" max="1" width="50.140625" style="440" customWidth="1"/>
    <col min="2" max="2" width="9.8515625" style="441" customWidth="1"/>
    <col min="3" max="3" width="8.421875" style="431" bestFit="1" customWidth="1"/>
    <col min="4" max="4" width="9.57421875" style="441" customWidth="1"/>
    <col min="5" max="5" width="11.28125" style="441" customWidth="1"/>
    <col min="6" max="6" width="16.28125" style="442" bestFit="1" customWidth="1"/>
    <col min="7" max="7" width="9.421875" style="443" customWidth="1"/>
    <col min="8" max="8" width="14.8515625" style="441" bestFit="1" customWidth="1"/>
    <col min="9" max="9" width="12.8515625" style="441" bestFit="1" customWidth="1"/>
    <col min="10" max="10" width="18.00390625" style="441" customWidth="1"/>
    <col min="11" max="11" width="0.85546875" style="441" customWidth="1"/>
    <col min="12" max="12" width="43.8515625" style="273" customWidth="1"/>
    <col min="13" max="13" width="33.00390625" style="273" customWidth="1"/>
    <col min="14" max="14" width="17.7109375" style="274" customWidth="1"/>
    <col min="15" max="15" width="5.8515625" style="273" customWidth="1"/>
    <col min="16" max="16" width="4.421875" style="273" customWidth="1"/>
    <col min="17" max="17" width="5.8515625" style="273" customWidth="1"/>
    <col min="18" max="18" width="5.140625" style="273" customWidth="1"/>
    <col min="19" max="19" width="4.140625" style="273" customWidth="1"/>
    <col min="20" max="20" width="5.421875" style="273" customWidth="1"/>
    <col min="21" max="21" width="4.140625" style="273" customWidth="1"/>
    <col min="22" max="22" width="6.28125" style="273" customWidth="1"/>
    <col min="23" max="23" width="5.421875" style="273" customWidth="1"/>
    <col min="24" max="24" width="6.8515625" style="273" customWidth="1"/>
    <col min="25" max="256" width="8.8515625" style="273" customWidth="1"/>
    <col min="257" max="257" width="50.140625" style="273" customWidth="1"/>
    <col min="258" max="258" width="9.8515625" style="273" customWidth="1"/>
    <col min="259" max="259" width="8.421875" style="273" bestFit="1" customWidth="1"/>
    <col min="260" max="260" width="9.57421875" style="273" customWidth="1"/>
    <col min="261" max="261" width="11.28125" style="273" customWidth="1"/>
    <col min="262" max="262" width="16.28125" style="273" bestFit="1" customWidth="1"/>
    <col min="263" max="263" width="9.421875" style="273" customWidth="1"/>
    <col min="264" max="264" width="14.8515625" style="273" bestFit="1" customWidth="1"/>
    <col min="265" max="265" width="12.8515625" style="273" bestFit="1" customWidth="1"/>
    <col min="266" max="266" width="18.00390625" style="273" customWidth="1"/>
    <col min="267" max="267" width="0.85546875" style="273" customWidth="1"/>
    <col min="268" max="268" width="43.8515625" style="273" customWidth="1"/>
    <col min="269" max="269" width="33.00390625" style="273" customWidth="1"/>
    <col min="270" max="270" width="17.7109375" style="273" customWidth="1"/>
    <col min="271" max="271" width="5.8515625" style="273" customWidth="1"/>
    <col min="272" max="272" width="4.421875" style="273" customWidth="1"/>
    <col min="273" max="273" width="5.8515625" style="273" customWidth="1"/>
    <col min="274" max="274" width="5.140625" style="273" customWidth="1"/>
    <col min="275" max="275" width="4.140625" style="273" customWidth="1"/>
    <col min="276" max="276" width="5.421875" style="273" customWidth="1"/>
    <col min="277" max="277" width="4.140625" style="273" customWidth="1"/>
    <col min="278" max="278" width="6.28125" style="273" customWidth="1"/>
    <col min="279" max="279" width="5.421875" style="273" customWidth="1"/>
    <col min="280" max="280" width="6.8515625" style="273" customWidth="1"/>
    <col min="281" max="512" width="8.8515625" style="273" customWidth="1"/>
    <col min="513" max="513" width="50.140625" style="273" customWidth="1"/>
    <col min="514" max="514" width="9.8515625" style="273" customWidth="1"/>
    <col min="515" max="515" width="8.421875" style="273" bestFit="1" customWidth="1"/>
    <col min="516" max="516" width="9.57421875" style="273" customWidth="1"/>
    <col min="517" max="517" width="11.28125" style="273" customWidth="1"/>
    <col min="518" max="518" width="16.28125" style="273" bestFit="1" customWidth="1"/>
    <col min="519" max="519" width="9.421875" style="273" customWidth="1"/>
    <col min="520" max="520" width="14.8515625" style="273" bestFit="1" customWidth="1"/>
    <col min="521" max="521" width="12.8515625" style="273" bestFit="1" customWidth="1"/>
    <col min="522" max="522" width="18.00390625" style="273" customWidth="1"/>
    <col min="523" max="523" width="0.85546875" style="273" customWidth="1"/>
    <col min="524" max="524" width="43.8515625" style="273" customWidth="1"/>
    <col min="525" max="525" width="33.00390625" style="273" customWidth="1"/>
    <col min="526" max="526" width="17.7109375" style="273" customWidth="1"/>
    <col min="527" max="527" width="5.8515625" style="273" customWidth="1"/>
    <col min="528" max="528" width="4.421875" style="273" customWidth="1"/>
    <col min="529" max="529" width="5.8515625" style="273" customWidth="1"/>
    <col min="530" max="530" width="5.140625" style="273" customWidth="1"/>
    <col min="531" max="531" width="4.140625" style="273" customWidth="1"/>
    <col min="532" max="532" width="5.421875" style="273" customWidth="1"/>
    <col min="533" max="533" width="4.140625" style="273" customWidth="1"/>
    <col min="534" max="534" width="6.28125" style="273" customWidth="1"/>
    <col min="535" max="535" width="5.421875" style="273" customWidth="1"/>
    <col min="536" max="536" width="6.8515625" style="273" customWidth="1"/>
    <col min="537" max="768" width="8.8515625" style="273" customWidth="1"/>
    <col min="769" max="769" width="50.140625" style="273" customWidth="1"/>
    <col min="770" max="770" width="9.8515625" style="273" customWidth="1"/>
    <col min="771" max="771" width="8.421875" style="273" bestFit="1" customWidth="1"/>
    <col min="772" max="772" width="9.57421875" style="273" customWidth="1"/>
    <col min="773" max="773" width="11.28125" style="273" customWidth="1"/>
    <col min="774" max="774" width="16.28125" style="273" bestFit="1" customWidth="1"/>
    <col min="775" max="775" width="9.421875" style="273" customWidth="1"/>
    <col min="776" max="776" width="14.8515625" style="273" bestFit="1" customWidth="1"/>
    <col min="777" max="777" width="12.8515625" style="273" bestFit="1" customWidth="1"/>
    <col min="778" max="778" width="18.00390625" style="273" customWidth="1"/>
    <col min="779" max="779" width="0.85546875" style="273" customWidth="1"/>
    <col min="780" max="780" width="43.8515625" style="273" customWidth="1"/>
    <col min="781" max="781" width="33.00390625" style="273" customWidth="1"/>
    <col min="782" max="782" width="17.7109375" style="273" customWidth="1"/>
    <col min="783" max="783" width="5.8515625" style="273" customWidth="1"/>
    <col min="784" max="784" width="4.421875" style="273" customWidth="1"/>
    <col min="785" max="785" width="5.8515625" style="273" customWidth="1"/>
    <col min="786" max="786" width="5.140625" style="273" customWidth="1"/>
    <col min="787" max="787" width="4.140625" style="273" customWidth="1"/>
    <col min="788" max="788" width="5.421875" style="273" customWidth="1"/>
    <col min="789" max="789" width="4.140625" style="273" customWidth="1"/>
    <col min="790" max="790" width="6.28125" style="273" customWidth="1"/>
    <col min="791" max="791" width="5.421875" style="273" customWidth="1"/>
    <col min="792" max="792" width="6.8515625" style="273" customWidth="1"/>
    <col min="793" max="1024" width="8.8515625" style="273" customWidth="1"/>
    <col min="1025" max="1025" width="50.140625" style="273" customWidth="1"/>
    <col min="1026" max="1026" width="9.8515625" style="273" customWidth="1"/>
    <col min="1027" max="1027" width="8.421875" style="273" bestFit="1" customWidth="1"/>
    <col min="1028" max="1028" width="9.57421875" style="273" customWidth="1"/>
    <col min="1029" max="1029" width="11.28125" style="273" customWidth="1"/>
    <col min="1030" max="1030" width="16.28125" style="273" bestFit="1" customWidth="1"/>
    <col min="1031" max="1031" width="9.421875" style="273" customWidth="1"/>
    <col min="1032" max="1032" width="14.8515625" style="273" bestFit="1" customWidth="1"/>
    <col min="1033" max="1033" width="12.8515625" style="273" bestFit="1" customWidth="1"/>
    <col min="1034" max="1034" width="18.00390625" style="273" customWidth="1"/>
    <col min="1035" max="1035" width="0.85546875" style="273" customWidth="1"/>
    <col min="1036" max="1036" width="43.8515625" style="273" customWidth="1"/>
    <col min="1037" max="1037" width="33.00390625" style="273" customWidth="1"/>
    <col min="1038" max="1038" width="17.7109375" style="273" customWidth="1"/>
    <col min="1039" max="1039" width="5.8515625" style="273" customWidth="1"/>
    <col min="1040" max="1040" width="4.421875" style="273" customWidth="1"/>
    <col min="1041" max="1041" width="5.8515625" style="273" customWidth="1"/>
    <col min="1042" max="1042" width="5.140625" style="273" customWidth="1"/>
    <col min="1043" max="1043" width="4.140625" style="273" customWidth="1"/>
    <col min="1044" max="1044" width="5.421875" style="273" customWidth="1"/>
    <col min="1045" max="1045" width="4.140625" style="273" customWidth="1"/>
    <col min="1046" max="1046" width="6.28125" style="273" customWidth="1"/>
    <col min="1047" max="1047" width="5.421875" style="273" customWidth="1"/>
    <col min="1048" max="1048" width="6.8515625" style="273" customWidth="1"/>
    <col min="1049" max="1280" width="8.8515625" style="273" customWidth="1"/>
    <col min="1281" max="1281" width="50.140625" style="273" customWidth="1"/>
    <col min="1282" max="1282" width="9.8515625" style="273" customWidth="1"/>
    <col min="1283" max="1283" width="8.421875" style="273" bestFit="1" customWidth="1"/>
    <col min="1284" max="1284" width="9.57421875" style="273" customWidth="1"/>
    <col min="1285" max="1285" width="11.28125" style="273" customWidth="1"/>
    <col min="1286" max="1286" width="16.28125" style="273" bestFit="1" customWidth="1"/>
    <col min="1287" max="1287" width="9.421875" style="273" customWidth="1"/>
    <col min="1288" max="1288" width="14.8515625" style="273" bestFit="1" customWidth="1"/>
    <col min="1289" max="1289" width="12.8515625" style="273" bestFit="1" customWidth="1"/>
    <col min="1290" max="1290" width="18.00390625" style="273" customWidth="1"/>
    <col min="1291" max="1291" width="0.85546875" style="273" customWidth="1"/>
    <col min="1292" max="1292" width="43.8515625" style="273" customWidth="1"/>
    <col min="1293" max="1293" width="33.00390625" style="273" customWidth="1"/>
    <col min="1294" max="1294" width="17.7109375" style="273" customWidth="1"/>
    <col min="1295" max="1295" width="5.8515625" style="273" customWidth="1"/>
    <col min="1296" max="1296" width="4.421875" style="273" customWidth="1"/>
    <col min="1297" max="1297" width="5.8515625" style="273" customWidth="1"/>
    <col min="1298" max="1298" width="5.140625" style="273" customWidth="1"/>
    <col min="1299" max="1299" width="4.140625" style="273" customWidth="1"/>
    <col min="1300" max="1300" width="5.421875" style="273" customWidth="1"/>
    <col min="1301" max="1301" width="4.140625" style="273" customWidth="1"/>
    <col min="1302" max="1302" width="6.28125" style="273" customWidth="1"/>
    <col min="1303" max="1303" width="5.421875" style="273" customWidth="1"/>
    <col min="1304" max="1304" width="6.8515625" style="273" customWidth="1"/>
    <col min="1305" max="1536" width="8.8515625" style="273" customWidth="1"/>
    <col min="1537" max="1537" width="50.140625" style="273" customWidth="1"/>
    <col min="1538" max="1538" width="9.8515625" style="273" customWidth="1"/>
    <col min="1539" max="1539" width="8.421875" style="273" bestFit="1" customWidth="1"/>
    <col min="1540" max="1540" width="9.57421875" style="273" customWidth="1"/>
    <col min="1541" max="1541" width="11.28125" style="273" customWidth="1"/>
    <col min="1542" max="1542" width="16.28125" style="273" bestFit="1" customWidth="1"/>
    <col min="1543" max="1543" width="9.421875" style="273" customWidth="1"/>
    <col min="1544" max="1544" width="14.8515625" style="273" bestFit="1" customWidth="1"/>
    <col min="1545" max="1545" width="12.8515625" style="273" bestFit="1" customWidth="1"/>
    <col min="1546" max="1546" width="18.00390625" style="273" customWidth="1"/>
    <col min="1547" max="1547" width="0.85546875" style="273" customWidth="1"/>
    <col min="1548" max="1548" width="43.8515625" style="273" customWidth="1"/>
    <col min="1549" max="1549" width="33.00390625" style="273" customWidth="1"/>
    <col min="1550" max="1550" width="17.7109375" style="273" customWidth="1"/>
    <col min="1551" max="1551" width="5.8515625" style="273" customWidth="1"/>
    <col min="1552" max="1552" width="4.421875" style="273" customWidth="1"/>
    <col min="1553" max="1553" width="5.8515625" style="273" customWidth="1"/>
    <col min="1554" max="1554" width="5.140625" style="273" customWidth="1"/>
    <col min="1555" max="1555" width="4.140625" style="273" customWidth="1"/>
    <col min="1556" max="1556" width="5.421875" style="273" customWidth="1"/>
    <col min="1557" max="1557" width="4.140625" style="273" customWidth="1"/>
    <col min="1558" max="1558" width="6.28125" style="273" customWidth="1"/>
    <col min="1559" max="1559" width="5.421875" style="273" customWidth="1"/>
    <col min="1560" max="1560" width="6.8515625" style="273" customWidth="1"/>
    <col min="1561" max="1792" width="8.8515625" style="273" customWidth="1"/>
    <col min="1793" max="1793" width="50.140625" style="273" customWidth="1"/>
    <col min="1794" max="1794" width="9.8515625" style="273" customWidth="1"/>
    <col min="1795" max="1795" width="8.421875" style="273" bestFit="1" customWidth="1"/>
    <col min="1796" max="1796" width="9.57421875" style="273" customWidth="1"/>
    <col min="1797" max="1797" width="11.28125" style="273" customWidth="1"/>
    <col min="1798" max="1798" width="16.28125" style="273" bestFit="1" customWidth="1"/>
    <col min="1799" max="1799" width="9.421875" style="273" customWidth="1"/>
    <col min="1800" max="1800" width="14.8515625" style="273" bestFit="1" customWidth="1"/>
    <col min="1801" max="1801" width="12.8515625" style="273" bestFit="1" customWidth="1"/>
    <col min="1802" max="1802" width="18.00390625" style="273" customWidth="1"/>
    <col min="1803" max="1803" width="0.85546875" style="273" customWidth="1"/>
    <col min="1804" max="1804" width="43.8515625" style="273" customWidth="1"/>
    <col min="1805" max="1805" width="33.00390625" style="273" customWidth="1"/>
    <col min="1806" max="1806" width="17.7109375" style="273" customWidth="1"/>
    <col min="1807" max="1807" width="5.8515625" style="273" customWidth="1"/>
    <col min="1808" max="1808" width="4.421875" style="273" customWidth="1"/>
    <col min="1809" max="1809" width="5.8515625" style="273" customWidth="1"/>
    <col min="1810" max="1810" width="5.140625" style="273" customWidth="1"/>
    <col min="1811" max="1811" width="4.140625" style="273" customWidth="1"/>
    <col min="1812" max="1812" width="5.421875" style="273" customWidth="1"/>
    <col min="1813" max="1813" width="4.140625" style="273" customWidth="1"/>
    <col min="1814" max="1814" width="6.28125" style="273" customWidth="1"/>
    <col min="1815" max="1815" width="5.421875" style="273" customWidth="1"/>
    <col min="1816" max="1816" width="6.8515625" style="273" customWidth="1"/>
    <col min="1817" max="2048" width="8.8515625" style="273" customWidth="1"/>
    <col min="2049" max="2049" width="50.140625" style="273" customWidth="1"/>
    <col min="2050" max="2050" width="9.8515625" style="273" customWidth="1"/>
    <col min="2051" max="2051" width="8.421875" style="273" bestFit="1" customWidth="1"/>
    <col min="2052" max="2052" width="9.57421875" style="273" customWidth="1"/>
    <col min="2053" max="2053" width="11.28125" style="273" customWidth="1"/>
    <col min="2054" max="2054" width="16.28125" style="273" bestFit="1" customWidth="1"/>
    <col min="2055" max="2055" width="9.421875" style="273" customWidth="1"/>
    <col min="2056" max="2056" width="14.8515625" style="273" bestFit="1" customWidth="1"/>
    <col min="2057" max="2057" width="12.8515625" style="273" bestFit="1" customWidth="1"/>
    <col min="2058" max="2058" width="18.00390625" style="273" customWidth="1"/>
    <col min="2059" max="2059" width="0.85546875" style="273" customWidth="1"/>
    <col min="2060" max="2060" width="43.8515625" style="273" customWidth="1"/>
    <col min="2061" max="2061" width="33.00390625" style="273" customWidth="1"/>
    <col min="2062" max="2062" width="17.7109375" style="273" customWidth="1"/>
    <col min="2063" max="2063" width="5.8515625" style="273" customWidth="1"/>
    <col min="2064" max="2064" width="4.421875" style="273" customWidth="1"/>
    <col min="2065" max="2065" width="5.8515625" style="273" customWidth="1"/>
    <col min="2066" max="2066" width="5.140625" style="273" customWidth="1"/>
    <col min="2067" max="2067" width="4.140625" style="273" customWidth="1"/>
    <col min="2068" max="2068" width="5.421875" style="273" customWidth="1"/>
    <col min="2069" max="2069" width="4.140625" style="273" customWidth="1"/>
    <col min="2070" max="2070" width="6.28125" style="273" customWidth="1"/>
    <col min="2071" max="2071" width="5.421875" style="273" customWidth="1"/>
    <col min="2072" max="2072" width="6.8515625" style="273" customWidth="1"/>
    <col min="2073" max="2304" width="8.8515625" style="273" customWidth="1"/>
    <col min="2305" max="2305" width="50.140625" style="273" customWidth="1"/>
    <col min="2306" max="2306" width="9.8515625" style="273" customWidth="1"/>
    <col min="2307" max="2307" width="8.421875" style="273" bestFit="1" customWidth="1"/>
    <col min="2308" max="2308" width="9.57421875" style="273" customWidth="1"/>
    <col min="2309" max="2309" width="11.28125" style="273" customWidth="1"/>
    <col min="2310" max="2310" width="16.28125" style="273" bestFit="1" customWidth="1"/>
    <col min="2311" max="2311" width="9.421875" style="273" customWidth="1"/>
    <col min="2312" max="2312" width="14.8515625" style="273" bestFit="1" customWidth="1"/>
    <col min="2313" max="2313" width="12.8515625" style="273" bestFit="1" customWidth="1"/>
    <col min="2314" max="2314" width="18.00390625" style="273" customWidth="1"/>
    <col min="2315" max="2315" width="0.85546875" style="273" customWidth="1"/>
    <col min="2316" max="2316" width="43.8515625" style="273" customWidth="1"/>
    <col min="2317" max="2317" width="33.00390625" style="273" customWidth="1"/>
    <col min="2318" max="2318" width="17.7109375" style="273" customWidth="1"/>
    <col min="2319" max="2319" width="5.8515625" style="273" customWidth="1"/>
    <col min="2320" max="2320" width="4.421875" style="273" customWidth="1"/>
    <col min="2321" max="2321" width="5.8515625" style="273" customWidth="1"/>
    <col min="2322" max="2322" width="5.140625" style="273" customWidth="1"/>
    <col min="2323" max="2323" width="4.140625" style="273" customWidth="1"/>
    <col min="2324" max="2324" width="5.421875" style="273" customWidth="1"/>
    <col min="2325" max="2325" width="4.140625" style="273" customWidth="1"/>
    <col min="2326" max="2326" width="6.28125" style="273" customWidth="1"/>
    <col min="2327" max="2327" width="5.421875" style="273" customWidth="1"/>
    <col min="2328" max="2328" width="6.8515625" style="273" customWidth="1"/>
    <col min="2329" max="2560" width="8.8515625" style="273" customWidth="1"/>
    <col min="2561" max="2561" width="50.140625" style="273" customWidth="1"/>
    <col min="2562" max="2562" width="9.8515625" style="273" customWidth="1"/>
    <col min="2563" max="2563" width="8.421875" style="273" bestFit="1" customWidth="1"/>
    <col min="2564" max="2564" width="9.57421875" style="273" customWidth="1"/>
    <col min="2565" max="2565" width="11.28125" style="273" customWidth="1"/>
    <col min="2566" max="2566" width="16.28125" style="273" bestFit="1" customWidth="1"/>
    <col min="2567" max="2567" width="9.421875" style="273" customWidth="1"/>
    <col min="2568" max="2568" width="14.8515625" style="273" bestFit="1" customWidth="1"/>
    <col min="2569" max="2569" width="12.8515625" style="273" bestFit="1" customWidth="1"/>
    <col min="2570" max="2570" width="18.00390625" style="273" customWidth="1"/>
    <col min="2571" max="2571" width="0.85546875" style="273" customWidth="1"/>
    <col min="2572" max="2572" width="43.8515625" style="273" customWidth="1"/>
    <col min="2573" max="2573" width="33.00390625" style="273" customWidth="1"/>
    <col min="2574" max="2574" width="17.7109375" style="273" customWidth="1"/>
    <col min="2575" max="2575" width="5.8515625" style="273" customWidth="1"/>
    <col min="2576" max="2576" width="4.421875" style="273" customWidth="1"/>
    <col min="2577" max="2577" width="5.8515625" style="273" customWidth="1"/>
    <col min="2578" max="2578" width="5.140625" style="273" customWidth="1"/>
    <col min="2579" max="2579" width="4.140625" style="273" customWidth="1"/>
    <col min="2580" max="2580" width="5.421875" style="273" customWidth="1"/>
    <col min="2581" max="2581" width="4.140625" style="273" customWidth="1"/>
    <col min="2582" max="2582" width="6.28125" style="273" customWidth="1"/>
    <col min="2583" max="2583" width="5.421875" style="273" customWidth="1"/>
    <col min="2584" max="2584" width="6.8515625" style="273" customWidth="1"/>
    <col min="2585" max="2816" width="8.8515625" style="273" customWidth="1"/>
    <col min="2817" max="2817" width="50.140625" style="273" customWidth="1"/>
    <col min="2818" max="2818" width="9.8515625" style="273" customWidth="1"/>
    <col min="2819" max="2819" width="8.421875" style="273" bestFit="1" customWidth="1"/>
    <col min="2820" max="2820" width="9.57421875" style="273" customWidth="1"/>
    <col min="2821" max="2821" width="11.28125" style="273" customWidth="1"/>
    <col min="2822" max="2822" width="16.28125" style="273" bestFit="1" customWidth="1"/>
    <col min="2823" max="2823" width="9.421875" style="273" customWidth="1"/>
    <col min="2824" max="2824" width="14.8515625" style="273" bestFit="1" customWidth="1"/>
    <col min="2825" max="2825" width="12.8515625" style="273" bestFit="1" customWidth="1"/>
    <col min="2826" max="2826" width="18.00390625" style="273" customWidth="1"/>
    <col min="2827" max="2827" width="0.85546875" style="273" customWidth="1"/>
    <col min="2828" max="2828" width="43.8515625" style="273" customWidth="1"/>
    <col min="2829" max="2829" width="33.00390625" style="273" customWidth="1"/>
    <col min="2830" max="2830" width="17.7109375" style="273" customWidth="1"/>
    <col min="2831" max="2831" width="5.8515625" style="273" customWidth="1"/>
    <col min="2832" max="2832" width="4.421875" style="273" customWidth="1"/>
    <col min="2833" max="2833" width="5.8515625" style="273" customWidth="1"/>
    <col min="2834" max="2834" width="5.140625" style="273" customWidth="1"/>
    <col min="2835" max="2835" width="4.140625" style="273" customWidth="1"/>
    <col min="2836" max="2836" width="5.421875" style="273" customWidth="1"/>
    <col min="2837" max="2837" width="4.140625" style="273" customWidth="1"/>
    <col min="2838" max="2838" width="6.28125" style="273" customWidth="1"/>
    <col min="2839" max="2839" width="5.421875" style="273" customWidth="1"/>
    <col min="2840" max="2840" width="6.8515625" style="273" customWidth="1"/>
    <col min="2841" max="3072" width="8.8515625" style="273" customWidth="1"/>
    <col min="3073" max="3073" width="50.140625" style="273" customWidth="1"/>
    <col min="3074" max="3074" width="9.8515625" style="273" customWidth="1"/>
    <col min="3075" max="3075" width="8.421875" style="273" bestFit="1" customWidth="1"/>
    <col min="3076" max="3076" width="9.57421875" style="273" customWidth="1"/>
    <col min="3077" max="3077" width="11.28125" style="273" customWidth="1"/>
    <col min="3078" max="3078" width="16.28125" style="273" bestFit="1" customWidth="1"/>
    <col min="3079" max="3079" width="9.421875" style="273" customWidth="1"/>
    <col min="3080" max="3080" width="14.8515625" style="273" bestFit="1" customWidth="1"/>
    <col min="3081" max="3081" width="12.8515625" style="273" bestFit="1" customWidth="1"/>
    <col min="3082" max="3082" width="18.00390625" style="273" customWidth="1"/>
    <col min="3083" max="3083" width="0.85546875" style="273" customWidth="1"/>
    <col min="3084" max="3084" width="43.8515625" style="273" customWidth="1"/>
    <col min="3085" max="3085" width="33.00390625" style="273" customWidth="1"/>
    <col min="3086" max="3086" width="17.7109375" style="273" customWidth="1"/>
    <col min="3087" max="3087" width="5.8515625" style="273" customWidth="1"/>
    <col min="3088" max="3088" width="4.421875" style="273" customWidth="1"/>
    <col min="3089" max="3089" width="5.8515625" style="273" customWidth="1"/>
    <col min="3090" max="3090" width="5.140625" style="273" customWidth="1"/>
    <col min="3091" max="3091" width="4.140625" style="273" customWidth="1"/>
    <col min="3092" max="3092" width="5.421875" style="273" customWidth="1"/>
    <col min="3093" max="3093" width="4.140625" style="273" customWidth="1"/>
    <col min="3094" max="3094" width="6.28125" style="273" customWidth="1"/>
    <col min="3095" max="3095" width="5.421875" style="273" customWidth="1"/>
    <col min="3096" max="3096" width="6.8515625" style="273" customWidth="1"/>
    <col min="3097" max="3328" width="8.8515625" style="273" customWidth="1"/>
    <col min="3329" max="3329" width="50.140625" style="273" customWidth="1"/>
    <col min="3330" max="3330" width="9.8515625" style="273" customWidth="1"/>
    <col min="3331" max="3331" width="8.421875" style="273" bestFit="1" customWidth="1"/>
    <col min="3332" max="3332" width="9.57421875" style="273" customWidth="1"/>
    <col min="3333" max="3333" width="11.28125" style="273" customWidth="1"/>
    <col min="3334" max="3334" width="16.28125" style="273" bestFit="1" customWidth="1"/>
    <col min="3335" max="3335" width="9.421875" style="273" customWidth="1"/>
    <col min="3336" max="3336" width="14.8515625" style="273" bestFit="1" customWidth="1"/>
    <col min="3337" max="3337" width="12.8515625" style="273" bestFit="1" customWidth="1"/>
    <col min="3338" max="3338" width="18.00390625" style="273" customWidth="1"/>
    <col min="3339" max="3339" width="0.85546875" style="273" customWidth="1"/>
    <col min="3340" max="3340" width="43.8515625" style="273" customWidth="1"/>
    <col min="3341" max="3341" width="33.00390625" style="273" customWidth="1"/>
    <col min="3342" max="3342" width="17.7109375" style="273" customWidth="1"/>
    <col min="3343" max="3343" width="5.8515625" style="273" customWidth="1"/>
    <col min="3344" max="3344" width="4.421875" style="273" customWidth="1"/>
    <col min="3345" max="3345" width="5.8515625" style="273" customWidth="1"/>
    <col min="3346" max="3346" width="5.140625" style="273" customWidth="1"/>
    <col min="3347" max="3347" width="4.140625" style="273" customWidth="1"/>
    <col min="3348" max="3348" width="5.421875" style="273" customWidth="1"/>
    <col min="3349" max="3349" width="4.140625" style="273" customWidth="1"/>
    <col min="3350" max="3350" width="6.28125" style="273" customWidth="1"/>
    <col min="3351" max="3351" width="5.421875" style="273" customWidth="1"/>
    <col min="3352" max="3352" width="6.8515625" style="273" customWidth="1"/>
    <col min="3353" max="3584" width="8.8515625" style="273" customWidth="1"/>
    <col min="3585" max="3585" width="50.140625" style="273" customWidth="1"/>
    <col min="3586" max="3586" width="9.8515625" style="273" customWidth="1"/>
    <col min="3587" max="3587" width="8.421875" style="273" bestFit="1" customWidth="1"/>
    <col min="3588" max="3588" width="9.57421875" style="273" customWidth="1"/>
    <col min="3589" max="3589" width="11.28125" style="273" customWidth="1"/>
    <col min="3590" max="3590" width="16.28125" style="273" bestFit="1" customWidth="1"/>
    <col min="3591" max="3591" width="9.421875" style="273" customWidth="1"/>
    <col min="3592" max="3592" width="14.8515625" style="273" bestFit="1" customWidth="1"/>
    <col min="3593" max="3593" width="12.8515625" style="273" bestFit="1" customWidth="1"/>
    <col min="3594" max="3594" width="18.00390625" style="273" customWidth="1"/>
    <col min="3595" max="3595" width="0.85546875" style="273" customWidth="1"/>
    <col min="3596" max="3596" width="43.8515625" style="273" customWidth="1"/>
    <col min="3597" max="3597" width="33.00390625" style="273" customWidth="1"/>
    <col min="3598" max="3598" width="17.7109375" style="273" customWidth="1"/>
    <col min="3599" max="3599" width="5.8515625" style="273" customWidth="1"/>
    <col min="3600" max="3600" width="4.421875" style="273" customWidth="1"/>
    <col min="3601" max="3601" width="5.8515625" style="273" customWidth="1"/>
    <col min="3602" max="3602" width="5.140625" style="273" customWidth="1"/>
    <col min="3603" max="3603" width="4.140625" style="273" customWidth="1"/>
    <col min="3604" max="3604" width="5.421875" style="273" customWidth="1"/>
    <col min="3605" max="3605" width="4.140625" style="273" customWidth="1"/>
    <col min="3606" max="3606" width="6.28125" style="273" customWidth="1"/>
    <col min="3607" max="3607" width="5.421875" style="273" customWidth="1"/>
    <col min="3608" max="3608" width="6.8515625" style="273" customWidth="1"/>
    <col min="3609" max="3840" width="8.8515625" style="273" customWidth="1"/>
    <col min="3841" max="3841" width="50.140625" style="273" customWidth="1"/>
    <col min="3842" max="3842" width="9.8515625" style="273" customWidth="1"/>
    <col min="3843" max="3843" width="8.421875" style="273" bestFit="1" customWidth="1"/>
    <col min="3844" max="3844" width="9.57421875" style="273" customWidth="1"/>
    <col min="3845" max="3845" width="11.28125" style="273" customWidth="1"/>
    <col min="3846" max="3846" width="16.28125" style="273" bestFit="1" customWidth="1"/>
    <col min="3847" max="3847" width="9.421875" style="273" customWidth="1"/>
    <col min="3848" max="3848" width="14.8515625" style="273" bestFit="1" customWidth="1"/>
    <col min="3849" max="3849" width="12.8515625" style="273" bestFit="1" customWidth="1"/>
    <col min="3850" max="3850" width="18.00390625" style="273" customWidth="1"/>
    <col min="3851" max="3851" width="0.85546875" style="273" customWidth="1"/>
    <col min="3852" max="3852" width="43.8515625" style="273" customWidth="1"/>
    <col min="3853" max="3853" width="33.00390625" style="273" customWidth="1"/>
    <col min="3854" max="3854" width="17.7109375" style="273" customWidth="1"/>
    <col min="3855" max="3855" width="5.8515625" style="273" customWidth="1"/>
    <col min="3856" max="3856" width="4.421875" style="273" customWidth="1"/>
    <col min="3857" max="3857" width="5.8515625" style="273" customWidth="1"/>
    <col min="3858" max="3858" width="5.140625" style="273" customWidth="1"/>
    <col min="3859" max="3859" width="4.140625" style="273" customWidth="1"/>
    <col min="3860" max="3860" width="5.421875" style="273" customWidth="1"/>
    <col min="3861" max="3861" width="4.140625" style="273" customWidth="1"/>
    <col min="3862" max="3862" width="6.28125" style="273" customWidth="1"/>
    <col min="3863" max="3863" width="5.421875" style="273" customWidth="1"/>
    <col min="3864" max="3864" width="6.8515625" style="273" customWidth="1"/>
    <col min="3865" max="4096" width="8.8515625" style="273" customWidth="1"/>
    <col min="4097" max="4097" width="50.140625" style="273" customWidth="1"/>
    <col min="4098" max="4098" width="9.8515625" style="273" customWidth="1"/>
    <col min="4099" max="4099" width="8.421875" style="273" bestFit="1" customWidth="1"/>
    <col min="4100" max="4100" width="9.57421875" style="273" customWidth="1"/>
    <col min="4101" max="4101" width="11.28125" style="273" customWidth="1"/>
    <col min="4102" max="4102" width="16.28125" style="273" bestFit="1" customWidth="1"/>
    <col min="4103" max="4103" width="9.421875" style="273" customWidth="1"/>
    <col min="4104" max="4104" width="14.8515625" style="273" bestFit="1" customWidth="1"/>
    <col min="4105" max="4105" width="12.8515625" style="273" bestFit="1" customWidth="1"/>
    <col min="4106" max="4106" width="18.00390625" style="273" customWidth="1"/>
    <col min="4107" max="4107" width="0.85546875" style="273" customWidth="1"/>
    <col min="4108" max="4108" width="43.8515625" style="273" customWidth="1"/>
    <col min="4109" max="4109" width="33.00390625" style="273" customWidth="1"/>
    <col min="4110" max="4110" width="17.7109375" style="273" customWidth="1"/>
    <col min="4111" max="4111" width="5.8515625" style="273" customWidth="1"/>
    <col min="4112" max="4112" width="4.421875" style="273" customWidth="1"/>
    <col min="4113" max="4113" width="5.8515625" style="273" customWidth="1"/>
    <col min="4114" max="4114" width="5.140625" style="273" customWidth="1"/>
    <col min="4115" max="4115" width="4.140625" style="273" customWidth="1"/>
    <col min="4116" max="4116" width="5.421875" style="273" customWidth="1"/>
    <col min="4117" max="4117" width="4.140625" style="273" customWidth="1"/>
    <col min="4118" max="4118" width="6.28125" style="273" customWidth="1"/>
    <col min="4119" max="4119" width="5.421875" style="273" customWidth="1"/>
    <col min="4120" max="4120" width="6.8515625" style="273" customWidth="1"/>
    <col min="4121" max="4352" width="8.8515625" style="273" customWidth="1"/>
    <col min="4353" max="4353" width="50.140625" style="273" customWidth="1"/>
    <col min="4354" max="4354" width="9.8515625" style="273" customWidth="1"/>
    <col min="4355" max="4355" width="8.421875" style="273" bestFit="1" customWidth="1"/>
    <col min="4356" max="4356" width="9.57421875" style="273" customWidth="1"/>
    <col min="4357" max="4357" width="11.28125" style="273" customWidth="1"/>
    <col min="4358" max="4358" width="16.28125" style="273" bestFit="1" customWidth="1"/>
    <col min="4359" max="4359" width="9.421875" style="273" customWidth="1"/>
    <col min="4360" max="4360" width="14.8515625" style="273" bestFit="1" customWidth="1"/>
    <col min="4361" max="4361" width="12.8515625" style="273" bestFit="1" customWidth="1"/>
    <col min="4362" max="4362" width="18.00390625" style="273" customWidth="1"/>
    <col min="4363" max="4363" width="0.85546875" style="273" customWidth="1"/>
    <col min="4364" max="4364" width="43.8515625" style="273" customWidth="1"/>
    <col min="4365" max="4365" width="33.00390625" style="273" customWidth="1"/>
    <col min="4366" max="4366" width="17.7109375" style="273" customWidth="1"/>
    <col min="4367" max="4367" width="5.8515625" style="273" customWidth="1"/>
    <col min="4368" max="4368" width="4.421875" style="273" customWidth="1"/>
    <col min="4369" max="4369" width="5.8515625" style="273" customWidth="1"/>
    <col min="4370" max="4370" width="5.140625" style="273" customWidth="1"/>
    <col min="4371" max="4371" width="4.140625" style="273" customWidth="1"/>
    <col min="4372" max="4372" width="5.421875" style="273" customWidth="1"/>
    <col min="4373" max="4373" width="4.140625" style="273" customWidth="1"/>
    <col min="4374" max="4374" width="6.28125" style="273" customWidth="1"/>
    <col min="4375" max="4375" width="5.421875" style="273" customWidth="1"/>
    <col min="4376" max="4376" width="6.8515625" style="273" customWidth="1"/>
    <col min="4377" max="4608" width="8.8515625" style="273" customWidth="1"/>
    <col min="4609" max="4609" width="50.140625" style="273" customWidth="1"/>
    <col min="4610" max="4610" width="9.8515625" style="273" customWidth="1"/>
    <col min="4611" max="4611" width="8.421875" style="273" bestFit="1" customWidth="1"/>
    <col min="4612" max="4612" width="9.57421875" style="273" customWidth="1"/>
    <col min="4613" max="4613" width="11.28125" style="273" customWidth="1"/>
    <col min="4614" max="4614" width="16.28125" style="273" bestFit="1" customWidth="1"/>
    <col min="4615" max="4615" width="9.421875" style="273" customWidth="1"/>
    <col min="4616" max="4616" width="14.8515625" style="273" bestFit="1" customWidth="1"/>
    <col min="4617" max="4617" width="12.8515625" style="273" bestFit="1" customWidth="1"/>
    <col min="4618" max="4618" width="18.00390625" style="273" customWidth="1"/>
    <col min="4619" max="4619" width="0.85546875" style="273" customWidth="1"/>
    <col min="4620" max="4620" width="43.8515625" style="273" customWidth="1"/>
    <col min="4621" max="4621" width="33.00390625" style="273" customWidth="1"/>
    <col min="4622" max="4622" width="17.7109375" style="273" customWidth="1"/>
    <col min="4623" max="4623" width="5.8515625" style="273" customWidth="1"/>
    <col min="4624" max="4624" width="4.421875" style="273" customWidth="1"/>
    <col min="4625" max="4625" width="5.8515625" style="273" customWidth="1"/>
    <col min="4626" max="4626" width="5.140625" style="273" customWidth="1"/>
    <col min="4627" max="4627" width="4.140625" style="273" customWidth="1"/>
    <col min="4628" max="4628" width="5.421875" style="273" customWidth="1"/>
    <col min="4629" max="4629" width="4.140625" style="273" customWidth="1"/>
    <col min="4630" max="4630" width="6.28125" style="273" customWidth="1"/>
    <col min="4631" max="4631" width="5.421875" style="273" customWidth="1"/>
    <col min="4632" max="4632" width="6.8515625" style="273" customWidth="1"/>
    <col min="4633" max="4864" width="8.8515625" style="273" customWidth="1"/>
    <col min="4865" max="4865" width="50.140625" style="273" customWidth="1"/>
    <col min="4866" max="4866" width="9.8515625" style="273" customWidth="1"/>
    <col min="4867" max="4867" width="8.421875" style="273" bestFit="1" customWidth="1"/>
    <col min="4868" max="4868" width="9.57421875" style="273" customWidth="1"/>
    <col min="4869" max="4869" width="11.28125" style="273" customWidth="1"/>
    <col min="4870" max="4870" width="16.28125" style="273" bestFit="1" customWidth="1"/>
    <col min="4871" max="4871" width="9.421875" style="273" customWidth="1"/>
    <col min="4872" max="4872" width="14.8515625" style="273" bestFit="1" customWidth="1"/>
    <col min="4873" max="4873" width="12.8515625" style="273" bestFit="1" customWidth="1"/>
    <col min="4874" max="4874" width="18.00390625" style="273" customWidth="1"/>
    <col min="4875" max="4875" width="0.85546875" style="273" customWidth="1"/>
    <col min="4876" max="4876" width="43.8515625" style="273" customWidth="1"/>
    <col min="4877" max="4877" width="33.00390625" style="273" customWidth="1"/>
    <col min="4878" max="4878" width="17.7109375" style="273" customWidth="1"/>
    <col min="4879" max="4879" width="5.8515625" style="273" customWidth="1"/>
    <col min="4880" max="4880" width="4.421875" style="273" customWidth="1"/>
    <col min="4881" max="4881" width="5.8515625" style="273" customWidth="1"/>
    <col min="4882" max="4882" width="5.140625" style="273" customWidth="1"/>
    <col min="4883" max="4883" width="4.140625" style="273" customWidth="1"/>
    <col min="4884" max="4884" width="5.421875" style="273" customWidth="1"/>
    <col min="4885" max="4885" width="4.140625" style="273" customWidth="1"/>
    <col min="4886" max="4886" width="6.28125" style="273" customWidth="1"/>
    <col min="4887" max="4887" width="5.421875" style="273" customWidth="1"/>
    <col min="4888" max="4888" width="6.8515625" style="273" customWidth="1"/>
    <col min="4889" max="5120" width="8.8515625" style="273" customWidth="1"/>
    <col min="5121" max="5121" width="50.140625" style="273" customWidth="1"/>
    <col min="5122" max="5122" width="9.8515625" style="273" customWidth="1"/>
    <col min="5123" max="5123" width="8.421875" style="273" bestFit="1" customWidth="1"/>
    <col min="5124" max="5124" width="9.57421875" style="273" customWidth="1"/>
    <col min="5125" max="5125" width="11.28125" style="273" customWidth="1"/>
    <col min="5126" max="5126" width="16.28125" style="273" bestFit="1" customWidth="1"/>
    <col min="5127" max="5127" width="9.421875" style="273" customWidth="1"/>
    <col min="5128" max="5128" width="14.8515625" style="273" bestFit="1" customWidth="1"/>
    <col min="5129" max="5129" width="12.8515625" style="273" bestFit="1" customWidth="1"/>
    <col min="5130" max="5130" width="18.00390625" style="273" customWidth="1"/>
    <col min="5131" max="5131" width="0.85546875" style="273" customWidth="1"/>
    <col min="5132" max="5132" width="43.8515625" style="273" customWidth="1"/>
    <col min="5133" max="5133" width="33.00390625" style="273" customWidth="1"/>
    <col min="5134" max="5134" width="17.7109375" style="273" customWidth="1"/>
    <col min="5135" max="5135" width="5.8515625" style="273" customWidth="1"/>
    <col min="5136" max="5136" width="4.421875" style="273" customWidth="1"/>
    <col min="5137" max="5137" width="5.8515625" style="273" customWidth="1"/>
    <col min="5138" max="5138" width="5.140625" style="273" customWidth="1"/>
    <col min="5139" max="5139" width="4.140625" style="273" customWidth="1"/>
    <col min="5140" max="5140" width="5.421875" style="273" customWidth="1"/>
    <col min="5141" max="5141" width="4.140625" style="273" customWidth="1"/>
    <col min="5142" max="5142" width="6.28125" style="273" customWidth="1"/>
    <col min="5143" max="5143" width="5.421875" style="273" customWidth="1"/>
    <col min="5144" max="5144" width="6.8515625" style="273" customWidth="1"/>
    <col min="5145" max="5376" width="8.8515625" style="273" customWidth="1"/>
    <col min="5377" max="5377" width="50.140625" style="273" customWidth="1"/>
    <col min="5378" max="5378" width="9.8515625" style="273" customWidth="1"/>
    <col min="5379" max="5379" width="8.421875" style="273" bestFit="1" customWidth="1"/>
    <col min="5380" max="5380" width="9.57421875" style="273" customWidth="1"/>
    <col min="5381" max="5381" width="11.28125" style="273" customWidth="1"/>
    <col min="5382" max="5382" width="16.28125" style="273" bestFit="1" customWidth="1"/>
    <col min="5383" max="5383" width="9.421875" style="273" customWidth="1"/>
    <col min="5384" max="5384" width="14.8515625" style="273" bestFit="1" customWidth="1"/>
    <col min="5385" max="5385" width="12.8515625" style="273" bestFit="1" customWidth="1"/>
    <col min="5386" max="5386" width="18.00390625" style="273" customWidth="1"/>
    <col min="5387" max="5387" width="0.85546875" style="273" customWidth="1"/>
    <col min="5388" max="5388" width="43.8515625" style="273" customWidth="1"/>
    <col min="5389" max="5389" width="33.00390625" style="273" customWidth="1"/>
    <col min="5390" max="5390" width="17.7109375" style="273" customWidth="1"/>
    <col min="5391" max="5391" width="5.8515625" style="273" customWidth="1"/>
    <col min="5392" max="5392" width="4.421875" style="273" customWidth="1"/>
    <col min="5393" max="5393" width="5.8515625" style="273" customWidth="1"/>
    <col min="5394" max="5394" width="5.140625" style="273" customWidth="1"/>
    <col min="5395" max="5395" width="4.140625" style="273" customWidth="1"/>
    <col min="5396" max="5396" width="5.421875" style="273" customWidth="1"/>
    <col min="5397" max="5397" width="4.140625" style="273" customWidth="1"/>
    <col min="5398" max="5398" width="6.28125" style="273" customWidth="1"/>
    <col min="5399" max="5399" width="5.421875" style="273" customWidth="1"/>
    <col min="5400" max="5400" width="6.8515625" style="273" customWidth="1"/>
    <col min="5401" max="5632" width="8.8515625" style="273" customWidth="1"/>
    <col min="5633" max="5633" width="50.140625" style="273" customWidth="1"/>
    <col min="5634" max="5634" width="9.8515625" style="273" customWidth="1"/>
    <col min="5635" max="5635" width="8.421875" style="273" bestFit="1" customWidth="1"/>
    <col min="5636" max="5636" width="9.57421875" style="273" customWidth="1"/>
    <col min="5637" max="5637" width="11.28125" style="273" customWidth="1"/>
    <col min="5638" max="5638" width="16.28125" style="273" bestFit="1" customWidth="1"/>
    <col min="5639" max="5639" width="9.421875" style="273" customWidth="1"/>
    <col min="5640" max="5640" width="14.8515625" style="273" bestFit="1" customWidth="1"/>
    <col min="5641" max="5641" width="12.8515625" style="273" bestFit="1" customWidth="1"/>
    <col min="5642" max="5642" width="18.00390625" style="273" customWidth="1"/>
    <col min="5643" max="5643" width="0.85546875" style="273" customWidth="1"/>
    <col min="5644" max="5644" width="43.8515625" style="273" customWidth="1"/>
    <col min="5645" max="5645" width="33.00390625" style="273" customWidth="1"/>
    <col min="5646" max="5646" width="17.7109375" style="273" customWidth="1"/>
    <col min="5647" max="5647" width="5.8515625" style="273" customWidth="1"/>
    <col min="5648" max="5648" width="4.421875" style="273" customWidth="1"/>
    <col min="5649" max="5649" width="5.8515625" style="273" customWidth="1"/>
    <col min="5650" max="5650" width="5.140625" style="273" customWidth="1"/>
    <col min="5651" max="5651" width="4.140625" style="273" customWidth="1"/>
    <col min="5652" max="5652" width="5.421875" style="273" customWidth="1"/>
    <col min="5653" max="5653" width="4.140625" style="273" customWidth="1"/>
    <col min="5654" max="5654" width="6.28125" style="273" customWidth="1"/>
    <col min="5655" max="5655" width="5.421875" style="273" customWidth="1"/>
    <col min="5656" max="5656" width="6.8515625" style="273" customWidth="1"/>
    <col min="5657" max="5888" width="8.8515625" style="273" customWidth="1"/>
    <col min="5889" max="5889" width="50.140625" style="273" customWidth="1"/>
    <col min="5890" max="5890" width="9.8515625" style="273" customWidth="1"/>
    <col min="5891" max="5891" width="8.421875" style="273" bestFit="1" customWidth="1"/>
    <col min="5892" max="5892" width="9.57421875" style="273" customWidth="1"/>
    <col min="5893" max="5893" width="11.28125" style="273" customWidth="1"/>
    <col min="5894" max="5894" width="16.28125" style="273" bestFit="1" customWidth="1"/>
    <col min="5895" max="5895" width="9.421875" style="273" customWidth="1"/>
    <col min="5896" max="5896" width="14.8515625" style="273" bestFit="1" customWidth="1"/>
    <col min="5897" max="5897" width="12.8515625" style="273" bestFit="1" customWidth="1"/>
    <col min="5898" max="5898" width="18.00390625" style="273" customWidth="1"/>
    <col min="5899" max="5899" width="0.85546875" style="273" customWidth="1"/>
    <col min="5900" max="5900" width="43.8515625" style="273" customWidth="1"/>
    <col min="5901" max="5901" width="33.00390625" style="273" customWidth="1"/>
    <col min="5902" max="5902" width="17.7109375" style="273" customWidth="1"/>
    <col min="5903" max="5903" width="5.8515625" style="273" customWidth="1"/>
    <col min="5904" max="5904" width="4.421875" style="273" customWidth="1"/>
    <col min="5905" max="5905" width="5.8515625" style="273" customWidth="1"/>
    <col min="5906" max="5906" width="5.140625" style="273" customWidth="1"/>
    <col min="5907" max="5907" width="4.140625" style="273" customWidth="1"/>
    <col min="5908" max="5908" width="5.421875" style="273" customWidth="1"/>
    <col min="5909" max="5909" width="4.140625" style="273" customWidth="1"/>
    <col min="5910" max="5910" width="6.28125" style="273" customWidth="1"/>
    <col min="5911" max="5911" width="5.421875" style="273" customWidth="1"/>
    <col min="5912" max="5912" width="6.8515625" style="273" customWidth="1"/>
    <col min="5913" max="6144" width="8.8515625" style="273" customWidth="1"/>
    <col min="6145" max="6145" width="50.140625" style="273" customWidth="1"/>
    <col min="6146" max="6146" width="9.8515625" style="273" customWidth="1"/>
    <col min="6147" max="6147" width="8.421875" style="273" bestFit="1" customWidth="1"/>
    <col min="6148" max="6148" width="9.57421875" style="273" customWidth="1"/>
    <col min="6149" max="6149" width="11.28125" style="273" customWidth="1"/>
    <col min="6150" max="6150" width="16.28125" style="273" bestFit="1" customWidth="1"/>
    <col min="6151" max="6151" width="9.421875" style="273" customWidth="1"/>
    <col min="6152" max="6152" width="14.8515625" style="273" bestFit="1" customWidth="1"/>
    <col min="6153" max="6153" width="12.8515625" style="273" bestFit="1" customWidth="1"/>
    <col min="6154" max="6154" width="18.00390625" style="273" customWidth="1"/>
    <col min="6155" max="6155" width="0.85546875" style="273" customWidth="1"/>
    <col min="6156" max="6156" width="43.8515625" style="273" customWidth="1"/>
    <col min="6157" max="6157" width="33.00390625" style="273" customWidth="1"/>
    <col min="6158" max="6158" width="17.7109375" style="273" customWidth="1"/>
    <col min="6159" max="6159" width="5.8515625" style="273" customWidth="1"/>
    <col min="6160" max="6160" width="4.421875" style="273" customWidth="1"/>
    <col min="6161" max="6161" width="5.8515625" style="273" customWidth="1"/>
    <col min="6162" max="6162" width="5.140625" style="273" customWidth="1"/>
    <col min="6163" max="6163" width="4.140625" style="273" customWidth="1"/>
    <col min="6164" max="6164" width="5.421875" style="273" customWidth="1"/>
    <col min="6165" max="6165" width="4.140625" style="273" customWidth="1"/>
    <col min="6166" max="6166" width="6.28125" style="273" customWidth="1"/>
    <col min="6167" max="6167" width="5.421875" style="273" customWidth="1"/>
    <col min="6168" max="6168" width="6.8515625" style="273" customWidth="1"/>
    <col min="6169" max="6400" width="8.8515625" style="273" customWidth="1"/>
    <col min="6401" max="6401" width="50.140625" style="273" customWidth="1"/>
    <col min="6402" max="6402" width="9.8515625" style="273" customWidth="1"/>
    <col min="6403" max="6403" width="8.421875" style="273" bestFit="1" customWidth="1"/>
    <col min="6404" max="6404" width="9.57421875" style="273" customWidth="1"/>
    <col min="6405" max="6405" width="11.28125" style="273" customWidth="1"/>
    <col min="6406" max="6406" width="16.28125" style="273" bestFit="1" customWidth="1"/>
    <col min="6407" max="6407" width="9.421875" style="273" customWidth="1"/>
    <col min="6408" max="6408" width="14.8515625" style="273" bestFit="1" customWidth="1"/>
    <col min="6409" max="6409" width="12.8515625" style="273" bestFit="1" customWidth="1"/>
    <col min="6410" max="6410" width="18.00390625" style="273" customWidth="1"/>
    <col min="6411" max="6411" width="0.85546875" style="273" customWidth="1"/>
    <col min="6412" max="6412" width="43.8515625" style="273" customWidth="1"/>
    <col min="6413" max="6413" width="33.00390625" style="273" customWidth="1"/>
    <col min="6414" max="6414" width="17.7109375" style="273" customWidth="1"/>
    <col min="6415" max="6415" width="5.8515625" style="273" customWidth="1"/>
    <col min="6416" max="6416" width="4.421875" style="273" customWidth="1"/>
    <col min="6417" max="6417" width="5.8515625" style="273" customWidth="1"/>
    <col min="6418" max="6418" width="5.140625" style="273" customWidth="1"/>
    <col min="6419" max="6419" width="4.140625" style="273" customWidth="1"/>
    <col min="6420" max="6420" width="5.421875" style="273" customWidth="1"/>
    <col min="6421" max="6421" width="4.140625" style="273" customWidth="1"/>
    <col min="6422" max="6422" width="6.28125" style="273" customWidth="1"/>
    <col min="6423" max="6423" width="5.421875" style="273" customWidth="1"/>
    <col min="6424" max="6424" width="6.8515625" style="273" customWidth="1"/>
    <col min="6425" max="6656" width="8.8515625" style="273" customWidth="1"/>
    <col min="6657" max="6657" width="50.140625" style="273" customWidth="1"/>
    <col min="6658" max="6658" width="9.8515625" style="273" customWidth="1"/>
    <col min="6659" max="6659" width="8.421875" style="273" bestFit="1" customWidth="1"/>
    <col min="6660" max="6660" width="9.57421875" style="273" customWidth="1"/>
    <col min="6661" max="6661" width="11.28125" style="273" customWidth="1"/>
    <col min="6662" max="6662" width="16.28125" style="273" bestFit="1" customWidth="1"/>
    <col min="6663" max="6663" width="9.421875" style="273" customWidth="1"/>
    <col min="6664" max="6664" width="14.8515625" style="273" bestFit="1" customWidth="1"/>
    <col min="6665" max="6665" width="12.8515625" style="273" bestFit="1" customWidth="1"/>
    <col min="6666" max="6666" width="18.00390625" style="273" customWidth="1"/>
    <col min="6667" max="6667" width="0.85546875" style="273" customWidth="1"/>
    <col min="6668" max="6668" width="43.8515625" style="273" customWidth="1"/>
    <col min="6669" max="6669" width="33.00390625" style="273" customWidth="1"/>
    <col min="6670" max="6670" width="17.7109375" style="273" customWidth="1"/>
    <col min="6671" max="6671" width="5.8515625" style="273" customWidth="1"/>
    <col min="6672" max="6672" width="4.421875" style="273" customWidth="1"/>
    <col min="6673" max="6673" width="5.8515625" style="273" customWidth="1"/>
    <col min="6674" max="6674" width="5.140625" style="273" customWidth="1"/>
    <col min="6675" max="6675" width="4.140625" style="273" customWidth="1"/>
    <col min="6676" max="6676" width="5.421875" style="273" customWidth="1"/>
    <col min="6677" max="6677" width="4.140625" style="273" customWidth="1"/>
    <col min="6678" max="6678" width="6.28125" style="273" customWidth="1"/>
    <col min="6679" max="6679" width="5.421875" style="273" customWidth="1"/>
    <col min="6680" max="6680" width="6.8515625" style="273" customWidth="1"/>
    <col min="6681" max="6912" width="8.8515625" style="273" customWidth="1"/>
    <col min="6913" max="6913" width="50.140625" style="273" customWidth="1"/>
    <col min="6914" max="6914" width="9.8515625" style="273" customWidth="1"/>
    <col min="6915" max="6915" width="8.421875" style="273" bestFit="1" customWidth="1"/>
    <col min="6916" max="6916" width="9.57421875" style="273" customWidth="1"/>
    <col min="6917" max="6917" width="11.28125" style="273" customWidth="1"/>
    <col min="6918" max="6918" width="16.28125" style="273" bestFit="1" customWidth="1"/>
    <col min="6919" max="6919" width="9.421875" style="273" customWidth="1"/>
    <col min="6920" max="6920" width="14.8515625" style="273" bestFit="1" customWidth="1"/>
    <col min="6921" max="6921" width="12.8515625" style="273" bestFit="1" customWidth="1"/>
    <col min="6922" max="6922" width="18.00390625" style="273" customWidth="1"/>
    <col min="6923" max="6923" width="0.85546875" style="273" customWidth="1"/>
    <col min="6924" max="6924" width="43.8515625" style="273" customWidth="1"/>
    <col min="6925" max="6925" width="33.00390625" style="273" customWidth="1"/>
    <col min="6926" max="6926" width="17.7109375" style="273" customWidth="1"/>
    <col min="6927" max="6927" width="5.8515625" style="273" customWidth="1"/>
    <col min="6928" max="6928" width="4.421875" style="273" customWidth="1"/>
    <col min="6929" max="6929" width="5.8515625" style="273" customWidth="1"/>
    <col min="6930" max="6930" width="5.140625" style="273" customWidth="1"/>
    <col min="6931" max="6931" width="4.140625" style="273" customWidth="1"/>
    <col min="6932" max="6932" width="5.421875" style="273" customWidth="1"/>
    <col min="6933" max="6933" width="4.140625" style="273" customWidth="1"/>
    <col min="6934" max="6934" width="6.28125" style="273" customWidth="1"/>
    <col min="6935" max="6935" width="5.421875" style="273" customWidth="1"/>
    <col min="6936" max="6936" width="6.8515625" style="273" customWidth="1"/>
    <col min="6937" max="7168" width="8.8515625" style="273" customWidth="1"/>
    <col min="7169" max="7169" width="50.140625" style="273" customWidth="1"/>
    <col min="7170" max="7170" width="9.8515625" style="273" customWidth="1"/>
    <col min="7171" max="7171" width="8.421875" style="273" bestFit="1" customWidth="1"/>
    <col min="7172" max="7172" width="9.57421875" style="273" customWidth="1"/>
    <col min="7173" max="7173" width="11.28125" style="273" customWidth="1"/>
    <col min="7174" max="7174" width="16.28125" style="273" bestFit="1" customWidth="1"/>
    <col min="7175" max="7175" width="9.421875" style="273" customWidth="1"/>
    <col min="7176" max="7176" width="14.8515625" style="273" bestFit="1" customWidth="1"/>
    <col min="7177" max="7177" width="12.8515625" style="273" bestFit="1" customWidth="1"/>
    <col min="7178" max="7178" width="18.00390625" style="273" customWidth="1"/>
    <col min="7179" max="7179" width="0.85546875" style="273" customWidth="1"/>
    <col min="7180" max="7180" width="43.8515625" style="273" customWidth="1"/>
    <col min="7181" max="7181" width="33.00390625" style="273" customWidth="1"/>
    <col min="7182" max="7182" width="17.7109375" style="273" customWidth="1"/>
    <col min="7183" max="7183" width="5.8515625" style="273" customWidth="1"/>
    <col min="7184" max="7184" width="4.421875" style="273" customWidth="1"/>
    <col min="7185" max="7185" width="5.8515625" style="273" customWidth="1"/>
    <col min="7186" max="7186" width="5.140625" style="273" customWidth="1"/>
    <col min="7187" max="7187" width="4.140625" style="273" customWidth="1"/>
    <col min="7188" max="7188" width="5.421875" style="273" customWidth="1"/>
    <col min="7189" max="7189" width="4.140625" style="273" customWidth="1"/>
    <col min="7190" max="7190" width="6.28125" style="273" customWidth="1"/>
    <col min="7191" max="7191" width="5.421875" style="273" customWidth="1"/>
    <col min="7192" max="7192" width="6.8515625" style="273" customWidth="1"/>
    <col min="7193" max="7424" width="8.8515625" style="273" customWidth="1"/>
    <col min="7425" max="7425" width="50.140625" style="273" customWidth="1"/>
    <col min="7426" max="7426" width="9.8515625" style="273" customWidth="1"/>
    <col min="7427" max="7427" width="8.421875" style="273" bestFit="1" customWidth="1"/>
    <col min="7428" max="7428" width="9.57421875" style="273" customWidth="1"/>
    <col min="7429" max="7429" width="11.28125" style="273" customWidth="1"/>
    <col min="7430" max="7430" width="16.28125" style="273" bestFit="1" customWidth="1"/>
    <col min="7431" max="7431" width="9.421875" style="273" customWidth="1"/>
    <col min="7432" max="7432" width="14.8515625" style="273" bestFit="1" customWidth="1"/>
    <col min="7433" max="7433" width="12.8515625" style="273" bestFit="1" customWidth="1"/>
    <col min="7434" max="7434" width="18.00390625" style="273" customWidth="1"/>
    <col min="7435" max="7435" width="0.85546875" style="273" customWidth="1"/>
    <col min="7436" max="7436" width="43.8515625" style="273" customWidth="1"/>
    <col min="7437" max="7437" width="33.00390625" style="273" customWidth="1"/>
    <col min="7438" max="7438" width="17.7109375" style="273" customWidth="1"/>
    <col min="7439" max="7439" width="5.8515625" style="273" customWidth="1"/>
    <col min="7440" max="7440" width="4.421875" style="273" customWidth="1"/>
    <col min="7441" max="7441" width="5.8515625" style="273" customWidth="1"/>
    <col min="7442" max="7442" width="5.140625" style="273" customWidth="1"/>
    <col min="7443" max="7443" width="4.140625" style="273" customWidth="1"/>
    <col min="7444" max="7444" width="5.421875" style="273" customWidth="1"/>
    <col min="7445" max="7445" width="4.140625" style="273" customWidth="1"/>
    <col min="7446" max="7446" width="6.28125" style="273" customWidth="1"/>
    <col min="7447" max="7447" width="5.421875" style="273" customWidth="1"/>
    <col min="7448" max="7448" width="6.8515625" style="273" customWidth="1"/>
    <col min="7449" max="7680" width="8.8515625" style="273" customWidth="1"/>
    <col min="7681" max="7681" width="50.140625" style="273" customWidth="1"/>
    <col min="7682" max="7682" width="9.8515625" style="273" customWidth="1"/>
    <col min="7683" max="7683" width="8.421875" style="273" bestFit="1" customWidth="1"/>
    <col min="7684" max="7684" width="9.57421875" style="273" customWidth="1"/>
    <col min="7685" max="7685" width="11.28125" style="273" customWidth="1"/>
    <col min="7686" max="7686" width="16.28125" style="273" bestFit="1" customWidth="1"/>
    <col min="7687" max="7687" width="9.421875" style="273" customWidth="1"/>
    <col min="7688" max="7688" width="14.8515625" style="273" bestFit="1" customWidth="1"/>
    <col min="7689" max="7689" width="12.8515625" style="273" bestFit="1" customWidth="1"/>
    <col min="7690" max="7690" width="18.00390625" style="273" customWidth="1"/>
    <col min="7691" max="7691" width="0.85546875" style="273" customWidth="1"/>
    <col min="7692" max="7692" width="43.8515625" style="273" customWidth="1"/>
    <col min="7693" max="7693" width="33.00390625" style="273" customWidth="1"/>
    <col min="7694" max="7694" width="17.7109375" style="273" customWidth="1"/>
    <col min="7695" max="7695" width="5.8515625" style="273" customWidth="1"/>
    <col min="7696" max="7696" width="4.421875" style="273" customWidth="1"/>
    <col min="7697" max="7697" width="5.8515625" style="273" customWidth="1"/>
    <col min="7698" max="7698" width="5.140625" style="273" customWidth="1"/>
    <col min="7699" max="7699" width="4.140625" style="273" customWidth="1"/>
    <col min="7700" max="7700" width="5.421875" style="273" customWidth="1"/>
    <col min="7701" max="7701" width="4.140625" style="273" customWidth="1"/>
    <col min="7702" max="7702" width="6.28125" style="273" customWidth="1"/>
    <col min="7703" max="7703" width="5.421875" style="273" customWidth="1"/>
    <col min="7704" max="7704" width="6.8515625" style="273" customWidth="1"/>
    <col min="7705" max="7936" width="8.8515625" style="273" customWidth="1"/>
    <col min="7937" max="7937" width="50.140625" style="273" customWidth="1"/>
    <col min="7938" max="7938" width="9.8515625" style="273" customWidth="1"/>
    <col min="7939" max="7939" width="8.421875" style="273" bestFit="1" customWidth="1"/>
    <col min="7940" max="7940" width="9.57421875" style="273" customWidth="1"/>
    <col min="7941" max="7941" width="11.28125" style="273" customWidth="1"/>
    <col min="7942" max="7942" width="16.28125" style="273" bestFit="1" customWidth="1"/>
    <col min="7943" max="7943" width="9.421875" style="273" customWidth="1"/>
    <col min="7944" max="7944" width="14.8515625" style="273" bestFit="1" customWidth="1"/>
    <col min="7945" max="7945" width="12.8515625" style="273" bestFit="1" customWidth="1"/>
    <col min="7946" max="7946" width="18.00390625" style="273" customWidth="1"/>
    <col min="7947" max="7947" width="0.85546875" style="273" customWidth="1"/>
    <col min="7948" max="7948" width="43.8515625" style="273" customWidth="1"/>
    <col min="7949" max="7949" width="33.00390625" style="273" customWidth="1"/>
    <col min="7950" max="7950" width="17.7109375" style="273" customWidth="1"/>
    <col min="7951" max="7951" width="5.8515625" style="273" customWidth="1"/>
    <col min="7952" max="7952" width="4.421875" style="273" customWidth="1"/>
    <col min="7953" max="7953" width="5.8515625" style="273" customWidth="1"/>
    <col min="7954" max="7954" width="5.140625" style="273" customWidth="1"/>
    <col min="7955" max="7955" width="4.140625" style="273" customWidth="1"/>
    <col min="7956" max="7956" width="5.421875" style="273" customWidth="1"/>
    <col min="7957" max="7957" width="4.140625" style="273" customWidth="1"/>
    <col min="7958" max="7958" width="6.28125" style="273" customWidth="1"/>
    <col min="7959" max="7959" width="5.421875" style="273" customWidth="1"/>
    <col min="7960" max="7960" width="6.8515625" style="273" customWidth="1"/>
    <col min="7961" max="8192" width="8.8515625" style="273" customWidth="1"/>
    <col min="8193" max="8193" width="50.140625" style="273" customWidth="1"/>
    <col min="8194" max="8194" width="9.8515625" style="273" customWidth="1"/>
    <col min="8195" max="8195" width="8.421875" style="273" bestFit="1" customWidth="1"/>
    <col min="8196" max="8196" width="9.57421875" style="273" customWidth="1"/>
    <col min="8197" max="8197" width="11.28125" style="273" customWidth="1"/>
    <col min="8198" max="8198" width="16.28125" style="273" bestFit="1" customWidth="1"/>
    <col min="8199" max="8199" width="9.421875" style="273" customWidth="1"/>
    <col min="8200" max="8200" width="14.8515625" style="273" bestFit="1" customWidth="1"/>
    <col min="8201" max="8201" width="12.8515625" style="273" bestFit="1" customWidth="1"/>
    <col min="8202" max="8202" width="18.00390625" style="273" customWidth="1"/>
    <col min="8203" max="8203" width="0.85546875" style="273" customWidth="1"/>
    <col min="8204" max="8204" width="43.8515625" style="273" customWidth="1"/>
    <col min="8205" max="8205" width="33.00390625" style="273" customWidth="1"/>
    <col min="8206" max="8206" width="17.7109375" style="273" customWidth="1"/>
    <col min="8207" max="8207" width="5.8515625" style="273" customWidth="1"/>
    <col min="8208" max="8208" width="4.421875" style="273" customWidth="1"/>
    <col min="8209" max="8209" width="5.8515625" style="273" customWidth="1"/>
    <col min="8210" max="8210" width="5.140625" style="273" customWidth="1"/>
    <col min="8211" max="8211" width="4.140625" style="273" customWidth="1"/>
    <col min="8212" max="8212" width="5.421875" style="273" customWidth="1"/>
    <col min="8213" max="8213" width="4.140625" style="273" customWidth="1"/>
    <col min="8214" max="8214" width="6.28125" style="273" customWidth="1"/>
    <col min="8215" max="8215" width="5.421875" style="273" customWidth="1"/>
    <col min="8216" max="8216" width="6.8515625" style="273" customWidth="1"/>
    <col min="8217" max="8448" width="8.8515625" style="273" customWidth="1"/>
    <col min="8449" max="8449" width="50.140625" style="273" customWidth="1"/>
    <col min="8450" max="8450" width="9.8515625" style="273" customWidth="1"/>
    <col min="8451" max="8451" width="8.421875" style="273" bestFit="1" customWidth="1"/>
    <col min="8452" max="8452" width="9.57421875" style="273" customWidth="1"/>
    <col min="8453" max="8453" width="11.28125" style="273" customWidth="1"/>
    <col min="8454" max="8454" width="16.28125" style="273" bestFit="1" customWidth="1"/>
    <col min="8455" max="8455" width="9.421875" style="273" customWidth="1"/>
    <col min="8456" max="8456" width="14.8515625" style="273" bestFit="1" customWidth="1"/>
    <col min="8457" max="8457" width="12.8515625" style="273" bestFit="1" customWidth="1"/>
    <col min="8458" max="8458" width="18.00390625" style="273" customWidth="1"/>
    <col min="8459" max="8459" width="0.85546875" style="273" customWidth="1"/>
    <col min="8460" max="8460" width="43.8515625" style="273" customWidth="1"/>
    <col min="8461" max="8461" width="33.00390625" style="273" customWidth="1"/>
    <col min="8462" max="8462" width="17.7109375" style="273" customWidth="1"/>
    <col min="8463" max="8463" width="5.8515625" style="273" customWidth="1"/>
    <col min="8464" max="8464" width="4.421875" style="273" customWidth="1"/>
    <col min="8465" max="8465" width="5.8515625" style="273" customWidth="1"/>
    <col min="8466" max="8466" width="5.140625" style="273" customWidth="1"/>
    <col min="8467" max="8467" width="4.140625" style="273" customWidth="1"/>
    <col min="8468" max="8468" width="5.421875" style="273" customWidth="1"/>
    <col min="8469" max="8469" width="4.140625" style="273" customWidth="1"/>
    <col min="8470" max="8470" width="6.28125" style="273" customWidth="1"/>
    <col min="8471" max="8471" width="5.421875" style="273" customWidth="1"/>
    <col min="8472" max="8472" width="6.8515625" style="273" customWidth="1"/>
    <col min="8473" max="8704" width="8.8515625" style="273" customWidth="1"/>
    <col min="8705" max="8705" width="50.140625" style="273" customWidth="1"/>
    <col min="8706" max="8706" width="9.8515625" style="273" customWidth="1"/>
    <col min="8707" max="8707" width="8.421875" style="273" bestFit="1" customWidth="1"/>
    <col min="8708" max="8708" width="9.57421875" style="273" customWidth="1"/>
    <col min="8709" max="8709" width="11.28125" style="273" customWidth="1"/>
    <col min="8710" max="8710" width="16.28125" style="273" bestFit="1" customWidth="1"/>
    <col min="8711" max="8711" width="9.421875" style="273" customWidth="1"/>
    <col min="8712" max="8712" width="14.8515625" style="273" bestFit="1" customWidth="1"/>
    <col min="8713" max="8713" width="12.8515625" style="273" bestFit="1" customWidth="1"/>
    <col min="8714" max="8714" width="18.00390625" style="273" customWidth="1"/>
    <col min="8715" max="8715" width="0.85546875" style="273" customWidth="1"/>
    <col min="8716" max="8716" width="43.8515625" style="273" customWidth="1"/>
    <col min="8717" max="8717" width="33.00390625" style="273" customWidth="1"/>
    <col min="8718" max="8718" width="17.7109375" style="273" customWidth="1"/>
    <col min="8719" max="8719" width="5.8515625" style="273" customWidth="1"/>
    <col min="8720" max="8720" width="4.421875" style="273" customWidth="1"/>
    <col min="8721" max="8721" width="5.8515625" style="273" customWidth="1"/>
    <col min="8722" max="8722" width="5.140625" style="273" customWidth="1"/>
    <col min="8723" max="8723" width="4.140625" style="273" customWidth="1"/>
    <col min="8724" max="8724" width="5.421875" style="273" customWidth="1"/>
    <col min="8725" max="8725" width="4.140625" style="273" customWidth="1"/>
    <col min="8726" max="8726" width="6.28125" style="273" customWidth="1"/>
    <col min="8727" max="8727" width="5.421875" style="273" customWidth="1"/>
    <col min="8728" max="8728" width="6.8515625" style="273" customWidth="1"/>
    <col min="8729" max="8960" width="8.8515625" style="273" customWidth="1"/>
    <col min="8961" max="8961" width="50.140625" style="273" customWidth="1"/>
    <col min="8962" max="8962" width="9.8515625" style="273" customWidth="1"/>
    <col min="8963" max="8963" width="8.421875" style="273" bestFit="1" customWidth="1"/>
    <col min="8964" max="8964" width="9.57421875" style="273" customWidth="1"/>
    <col min="8965" max="8965" width="11.28125" style="273" customWidth="1"/>
    <col min="8966" max="8966" width="16.28125" style="273" bestFit="1" customWidth="1"/>
    <col min="8967" max="8967" width="9.421875" style="273" customWidth="1"/>
    <col min="8968" max="8968" width="14.8515625" style="273" bestFit="1" customWidth="1"/>
    <col min="8969" max="8969" width="12.8515625" style="273" bestFit="1" customWidth="1"/>
    <col min="8970" max="8970" width="18.00390625" style="273" customWidth="1"/>
    <col min="8971" max="8971" width="0.85546875" style="273" customWidth="1"/>
    <col min="8972" max="8972" width="43.8515625" style="273" customWidth="1"/>
    <col min="8973" max="8973" width="33.00390625" style="273" customWidth="1"/>
    <col min="8974" max="8974" width="17.7109375" style="273" customWidth="1"/>
    <col min="8975" max="8975" width="5.8515625" style="273" customWidth="1"/>
    <col min="8976" max="8976" width="4.421875" style="273" customWidth="1"/>
    <col min="8977" max="8977" width="5.8515625" style="273" customWidth="1"/>
    <col min="8978" max="8978" width="5.140625" style="273" customWidth="1"/>
    <col min="8979" max="8979" width="4.140625" style="273" customWidth="1"/>
    <col min="8980" max="8980" width="5.421875" style="273" customWidth="1"/>
    <col min="8981" max="8981" width="4.140625" style="273" customWidth="1"/>
    <col min="8982" max="8982" width="6.28125" style="273" customWidth="1"/>
    <col min="8983" max="8983" width="5.421875" style="273" customWidth="1"/>
    <col min="8984" max="8984" width="6.8515625" style="273" customWidth="1"/>
    <col min="8985" max="9216" width="8.8515625" style="273" customWidth="1"/>
    <col min="9217" max="9217" width="50.140625" style="273" customWidth="1"/>
    <col min="9218" max="9218" width="9.8515625" style="273" customWidth="1"/>
    <col min="9219" max="9219" width="8.421875" style="273" bestFit="1" customWidth="1"/>
    <col min="9220" max="9220" width="9.57421875" style="273" customWidth="1"/>
    <col min="9221" max="9221" width="11.28125" style="273" customWidth="1"/>
    <col min="9222" max="9222" width="16.28125" style="273" bestFit="1" customWidth="1"/>
    <col min="9223" max="9223" width="9.421875" style="273" customWidth="1"/>
    <col min="9224" max="9224" width="14.8515625" style="273" bestFit="1" customWidth="1"/>
    <col min="9225" max="9225" width="12.8515625" style="273" bestFit="1" customWidth="1"/>
    <col min="9226" max="9226" width="18.00390625" style="273" customWidth="1"/>
    <col min="9227" max="9227" width="0.85546875" style="273" customWidth="1"/>
    <col min="9228" max="9228" width="43.8515625" style="273" customWidth="1"/>
    <col min="9229" max="9229" width="33.00390625" style="273" customWidth="1"/>
    <col min="9230" max="9230" width="17.7109375" style="273" customWidth="1"/>
    <col min="9231" max="9231" width="5.8515625" style="273" customWidth="1"/>
    <col min="9232" max="9232" width="4.421875" style="273" customWidth="1"/>
    <col min="9233" max="9233" width="5.8515625" style="273" customWidth="1"/>
    <col min="9234" max="9234" width="5.140625" style="273" customWidth="1"/>
    <col min="9235" max="9235" width="4.140625" style="273" customWidth="1"/>
    <col min="9236" max="9236" width="5.421875" style="273" customWidth="1"/>
    <col min="9237" max="9237" width="4.140625" style="273" customWidth="1"/>
    <col min="9238" max="9238" width="6.28125" style="273" customWidth="1"/>
    <col min="9239" max="9239" width="5.421875" style="273" customWidth="1"/>
    <col min="9240" max="9240" width="6.8515625" style="273" customWidth="1"/>
    <col min="9241" max="9472" width="8.8515625" style="273" customWidth="1"/>
    <col min="9473" max="9473" width="50.140625" style="273" customWidth="1"/>
    <col min="9474" max="9474" width="9.8515625" style="273" customWidth="1"/>
    <col min="9475" max="9475" width="8.421875" style="273" bestFit="1" customWidth="1"/>
    <col min="9476" max="9476" width="9.57421875" style="273" customWidth="1"/>
    <col min="9477" max="9477" width="11.28125" style="273" customWidth="1"/>
    <col min="9478" max="9478" width="16.28125" style="273" bestFit="1" customWidth="1"/>
    <col min="9479" max="9479" width="9.421875" style="273" customWidth="1"/>
    <col min="9480" max="9480" width="14.8515625" style="273" bestFit="1" customWidth="1"/>
    <col min="9481" max="9481" width="12.8515625" style="273" bestFit="1" customWidth="1"/>
    <col min="9482" max="9482" width="18.00390625" style="273" customWidth="1"/>
    <col min="9483" max="9483" width="0.85546875" style="273" customWidth="1"/>
    <col min="9484" max="9484" width="43.8515625" style="273" customWidth="1"/>
    <col min="9485" max="9485" width="33.00390625" style="273" customWidth="1"/>
    <col min="9486" max="9486" width="17.7109375" style="273" customWidth="1"/>
    <col min="9487" max="9487" width="5.8515625" style="273" customWidth="1"/>
    <col min="9488" max="9488" width="4.421875" style="273" customWidth="1"/>
    <col min="9489" max="9489" width="5.8515625" style="273" customWidth="1"/>
    <col min="9490" max="9490" width="5.140625" style="273" customWidth="1"/>
    <col min="9491" max="9491" width="4.140625" style="273" customWidth="1"/>
    <col min="9492" max="9492" width="5.421875" style="273" customWidth="1"/>
    <col min="9493" max="9493" width="4.140625" style="273" customWidth="1"/>
    <col min="9494" max="9494" width="6.28125" style="273" customWidth="1"/>
    <col min="9495" max="9495" width="5.421875" style="273" customWidth="1"/>
    <col min="9496" max="9496" width="6.8515625" style="273" customWidth="1"/>
    <col min="9497" max="9728" width="8.8515625" style="273" customWidth="1"/>
    <col min="9729" max="9729" width="50.140625" style="273" customWidth="1"/>
    <col min="9730" max="9730" width="9.8515625" style="273" customWidth="1"/>
    <col min="9731" max="9731" width="8.421875" style="273" bestFit="1" customWidth="1"/>
    <col min="9732" max="9732" width="9.57421875" style="273" customWidth="1"/>
    <col min="9733" max="9733" width="11.28125" style="273" customWidth="1"/>
    <col min="9734" max="9734" width="16.28125" style="273" bestFit="1" customWidth="1"/>
    <col min="9735" max="9735" width="9.421875" style="273" customWidth="1"/>
    <col min="9736" max="9736" width="14.8515625" style="273" bestFit="1" customWidth="1"/>
    <col min="9737" max="9737" width="12.8515625" style="273" bestFit="1" customWidth="1"/>
    <col min="9738" max="9738" width="18.00390625" style="273" customWidth="1"/>
    <col min="9739" max="9739" width="0.85546875" style="273" customWidth="1"/>
    <col min="9740" max="9740" width="43.8515625" style="273" customWidth="1"/>
    <col min="9741" max="9741" width="33.00390625" style="273" customWidth="1"/>
    <col min="9742" max="9742" width="17.7109375" style="273" customWidth="1"/>
    <col min="9743" max="9743" width="5.8515625" style="273" customWidth="1"/>
    <col min="9744" max="9744" width="4.421875" style="273" customWidth="1"/>
    <col min="9745" max="9745" width="5.8515625" style="273" customWidth="1"/>
    <col min="9746" max="9746" width="5.140625" style="273" customWidth="1"/>
    <col min="9747" max="9747" width="4.140625" style="273" customWidth="1"/>
    <col min="9748" max="9748" width="5.421875" style="273" customWidth="1"/>
    <col min="9749" max="9749" width="4.140625" style="273" customWidth="1"/>
    <col min="9750" max="9750" width="6.28125" style="273" customWidth="1"/>
    <col min="9751" max="9751" width="5.421875" style="273" customWidth="1"/>
    <col min="9752" max="9752" width="6.8515625" style="273" customWidth="1"/>
    <col min="9753" max="9984" width="8.8515625" style="273" customWidth="1"/>
    <col min="9985" max="9985" width="50.140625" style="273" customWidth="1"/>
    <col min="9986" max="9986" width="9.8515625" style="273" customWidth="1"/>
    <col min="9987" max="9987" width="8.421875" style="273" bestFit="1" customWidth="1"/>
    <col min="9988" max="9988" width="9.57421875" style="273" customWidth="1"/>
    <col min="9989" max="9989" width="11.28125" style="273" customWidth="1"/>
    <col min="9990" max="9990" width="16.28125" style="273" bestFit="1" customWidth="1"/>
    <col min="9991" max="9991" width="9.421875" style="273" customWidth="1"/>
    <col min="9992" max="9992" width="14.8515625" style="273" bestFit="1" customWidth="1"/>
    <col min="9993" max="9993" width="12.8515625" style="273" bestFit="1" customWidth="1"/>
    <col min="9994" max="9994" width="18.00390625" style="273" customWidth="1"/>
    <col min="9995" max="9995" width="0.85546875" style="273" customWidth="1"/>
    <col min="9996" max="9996" width="43.8515625" style="273" customWidth="1"/>
    <col min="9997" max="9997" width="33.00390625" style="273" customWidth="1"/>
    <col min="9998" max="9998" width="17.7109375" style="273" customWidth="1"/>
    <col min="9999" max="9999" width="5.8515625" style="273" customWidth="1"/>
    <col min="10000" max="10000" width="4.421875" style="273" customWidth="1"/>
    <col min="10001" max="10001" width="5.8515625" style="273" customWidth="1"/>
    <col min="10002" max="10002" width="5.140625" style="273" customWidth="1"/>
    <col min="10003" max="10003" width="4.140625" style="273" customWidth="1"/>
    <col min="10004" max="10004" width="5.421875" style="273" customWidth="1"/>
    <col min="10005" max="10005" width="4.140625" style="273" customWidth="1"/>
    <col min="10006" max="10006" width="6.28125" style="273" customWidth="1"/>
    <col min="10007" max="10007" width="5.421875" style="273" customWidth="1"/>
    <col min="10008" max="10008" width="6.8515625" style="273" customWidth="1"/>
    <col min="10009" max="10240" width="8.8515625" style="273" customWidth="1"/>
    <col min="10241" max="10241" width="50.140625" style="273" customWidth="1"/>
    <col min="10242" max="10242" width="9.8515625" style="273" customWidth="1"/>
    <col min="10243" max="10243" width="8.421875" style="273" bestFit="1" customWidth="1"/>
    <col min="10244" max="10244" width="9.57421875" style="273" customWidth="1"/>
    <col min="10245" max="10245" width="11.28125" style="273" customWidth="1"/>
    <col min="10246" max="10246" width="16.28125" style="273" bestFit="1" customWidth="1"/>
    <col min="10247" max="10247" width="9.421875" style="273" customWidth="1"/>
    <col min="10248" max="10248" width="14.8515625" style="273" bestFit="1" customWidth="1"/>
    <col min="10249" max="10249" width="12.8515625" style="273" bestFit="1" customWidth="1"/>
    <col min="10250" max="10250" width="18.00390625" style="273" customWidth="1"/>
    <col min="10251" max="10251" width="0.85546875" style="273" customWidth="1"/>
    <col min="10252" max="10252" width="43.8515625" style="273" customWidth="1"/>
    <col min="10253" max="10253" width="33.00390625" style="273" customWidth="1"/>
    <col min="10254" max="10254" width="17.7109375" style="273" customWidth="1"/>
    <col min="10255" max="10255" width="5.8515625" style="273" customWidth="1"/>
    <col min="10256" max="10256" width="4.421875" style="273" customWidth="1"/>
    <col min="10257" max="10257" width="5.8515625" style="273" customWidth="1"/>
    <col min="10258" max="10258" width="5.140625" style="273" customWidth="1"/>
    <col min="10259" max="10259" width="4.140625" style="273" customWidth="1"/>
    <col min="10260" max="10260" width="5.421875" style="273" customWidth="1"/>
    <col min="10261" max="10261" width="4.140625" style="273" customWidth="1"/>
    <col min="10262" max="10262" width="6.28125" style="273" customWidth="1"/>
    <col min="10263" max="10263" width="5.421875" style="273" customWidth="1"/>
    <col min="10264" max="10264" width="6.8515625" style="273" customWidth="1"/>
    <col min="10265" max="10496" width="8.8515625" style="273" customWidth="1"/>
    <col min="10497" max="10497" width="50.140625" style="273" customWidth="1"/>
    <col min="10498" max="10498" width="9.8515625" style="273" customWidth="1"/>
    <col min="10499" max="10499" width="8.421875" style="273" bestFit="1" customWidth="1"/>
    <col min="10500" max="10500" width="9.57421875" style="273" customWidth="1"/>
    <col min="10501" max="10501" width="11.28125" style="273" customWidth="1"/>
    <col min="10502" max="10502" width="16.28125" style="273" bestFit="1" customWidth="1"/>
    <col min="10503" max="10503" width="9.421875" style="273" customWidth="1"/>
    <col min="10504" max="10504" width="14.8515625" style="273" bestFit="1" customWidth="1"/>
    <col min="10505" max="10505" width="12.8515625" style="273" bestFit="1" customWidth="1"/>
    <col min="10506" max="10506" width="18.00390625" style="273" customWidth="1"/>
    <col min="10507" max="10507" width="0.85546875" style="273" customWidth="1"/>
    <col min="10508" max="10508" width="43.8515625" style="273" customWidth="1"/>
    <col min="10509" max="10509" width="33.00390625" style="273" customWidth="1"/>
    <col min="10510" max="10510" width="17.7109375" style="273" customWidth="1"/>
    <col min="10511" max="10511" width="5.8515625" style="273" customWidth="1"/>
    <col min="10512" max="10512" width="4.421875" style="273" customWidth="1"/>
    <col min="10513" max="10513" width="5.8515625" style="273" customWidth="1"/>
    <col min="10514" max="10514" width="5.140625" style="273" customWidth="1"/>
    <col min="10515" max="10515" width="4.140625" style="273" customWidth="1"/>
    <col min="10516" max="10516" width="5.421875" style="273" customWidth="1"/>
    <col min="10517" max="10517" width="4.140625" style="273" customWidth="1"/>
    <col min="10518" max="10518" width="6.28125" style="273" customWidth="1"/>
    <col min="10519" max="10519" width="5.421875" style="273" customWidth="1"/>
    <col min="10520" max="10520" width="6.8515625" style="273" customWidth="1"/>
    <col min="10521" max="10752" width="8.8515625" style="273" customWidth="1"/>
    <col min="10753" max="10753" width="50.140625" style="273" customWidth="1"/>
    <col min="10754" max="10754" width="9.8515625" style="273" customWidth="1"/>
    <col min="10755" max="10755" width="8.421875" style="273" bestFit="1" customWidth="1"/>
    <col min="10756" max="10756" width="9.57421875" style="273" customWidth="1"/>
    <col min="10757" max="10757" width="11.28125" style="273" customWidth="1"/>
    <col min="10758" max="10758" width="16.28125" style="273" bestFit="1" customWidth="1"/>
    <col min="10759" max="10759" width="9.421875" style="273" customWidth="1"/>
    <col min="10760" max="10760" width="14.8515625" style="273" bestFit="1" customWidth="1"/>
    <col min="10761" max="10761" width="12.8515625" style="273" bestFit="1" customWidth="1"/>
    <col min="10762" max="10762" width="18.00390625" style="273" customWidth="1"/>
    <col min="10763" max="10763" width="0.85546875" style="273" customWidth="1"/>
    <col min="10764" max="10764" width="43.8515625" style="273" customWidth="1"/>
    <col min="10765" max="10765" width="33.00390625" style="273" customWidth="1"/>
    <col min="10766" max="10766" width="17.7109375" style="273" customWidth="1"/>
    <col min="10767" max="10767" width="5.8515625" style="273" customWidth="1"/>
    <col min="10768" max="10768" width="4.421875" style="273" customWidth="1"/>
    <col min="10769" max="10769" width="5.8515625" style="273" customWidth="1"/>
    <col min="10770" max="10770" width="5.140625" style="273" customWidth="1"/>
    <col min="10771" max="10771" width="4.140625" style="273" customWidth="1"/>
    <col min="10772" max="10772" width="5.421875" style="273" customWidth="1"/>
    <col min="10773" max="10773" width="4.140625" style="273" customWidth="1"/>
    <col min="10774" max="10774" width="6.28125" style="273" customWidth="1"/>
    <col min="10775" max="10775" width="5.421875" style="273" customWidth="1"/>
    <col min="10776" max="10776" width="6.8515625" style="273" customWidth="1"/>
    <col min="10777" max="11008" width="8.8515625" style="273" customWidth="1"/>
    <col min="11009" max="11009" width="50.140625" style="273" customWidth="1"/>
    <col min="11010" max="11010" width="9.8515625" style="273" customWidth="1"/>
    <col min="11011" max="11011" width="8.421875" style="273" bestFit="1" customWidth="1"/>
    <col min="11012" max="11012" width="9.57421875" style="273" customWidth="1"/>
    <col min="11013" max="11013" width="11.28125" style="273" customWidth="1"/>
    <col min="11014" max="11014" width="16.28125" style="273" bestFit="1" customWidth="1"/>
    <col min="11015" max="11015" width="9.421875" style="273" customWidth="1"/>
    <col min="11016" max="11016" width="14.8515625" style="273" bestFit="1" customWidth="1"/>
    <col min="11017" max="11017" width="12.8515625" style="273" bestFit="1" customWidth="1"/>
    <col min="11018" max="11018" width="18.00390625" style="273" customWidth="1"/>
    <col min="11019" max="11019" width="0.85546875" style="273" customWidth="1"/>
    <col min="11020" max="11020" width="43.8515625" style="273" customWidth="1"/>
    <col min="11021" max="11021" width="33.00390625" style="273" customWidth="1"/>
    <col min="11022" max="11022" width="17.7109375" style="273" customWidth="1"/>
    <col min="11023" max="11023" width="5.8515625" style="273" customWidth="1"/>
    <col min="11024" max="11024" width="4.421875" style="273" customWidth="1"/>
    <col min="11025" max="11025" width="5.8515625" style="273" customWidth="1"/>
    <col min="11026" max="11026" width="5.140625" style="273" customWidth="1"/>
    <col min="11027" max="11027" width="4.140625" style="273" customWidth="1"/>
    <col min="11028" max="11028" width="5.421875" style="273" customWidth="1"/>
    <col min="11029" max="11029" width="4.140625" style="273" customWidth="1"/>
    <col min="11030" max="11030" width="6.28125" style="273" customWidth="1"/>
    <col min="11031" max="11031" width="5.421875" style="273" customWidth="1"/>
    <col min="11032" max="11032" width="6.8515625" style="273" customWidth="1"/>
    <col min="11033" max="11264" width="8.8515625" style="273" customWidth="1"/>
    <col min="11265" max="11265" width="50.140625" style="273" customWidth="1"/>
    <col min="11266" max="11266" width="9.8515625" style="273" customWidth="1"/>
    <col min="11267" max="11267" width="8.421875" style="273" bestFit="1" customWidth="1"/>
    <col min="11268" max="11268" width="9.57421875" style="273" customWidth="1"/>
    <col min="11269" max="11269" width="11.28125" style="273" customWidth="1"/>
    <col min="11270" max="11270" width="16.28125" style="273" bestFit="1" customWidth="1"/>
    <col min="11271" max="11271" width="9.421875" style="273" customWidth="1"/>
    <col min="11272" max="11272" width="14.8515625" style="273" bestFit="1" customWidth="1"/>
    <col min="11273" max="11273" width="12.8515625" style="273" bestFit="1" customWidth="1"/>
    <col min="11274" max="11274" width="18.00390625" style="273" customWidth="1"/>
    <col min="11275" max="11275" width="0.85546875" style="273" customWidth="1"/>
    <col min="11276" max="11276" width="43.8515625" style="273" customWidth="1"/>
    <col min="11277" max="11277" width="33.00390625" style="273" customWidth="1"/>
    <col min="11278" max="11278" width="17.7109375" style="273" customWidth="1"/>
    <col min="11279" max="11279" width="5.8515625" style="273" customWidth="1"/>
    <col min="11280" max="11280" width="4.421875" style="273" customWidth="1"/>
    <col min="11281" max="11281" width="5.8515625" style="273" customWidth="1"/>
    <col min="11282" max="11282" width="5.140625" style="273" customWidth="1"/>
    <col min="11283" max="11283" width="4.140625" style="273" customWidth="1"/>
    <col min="11284" max="11284" width="5.421875" style="273" customWidth="1"/>
    <col min="11285" max="11285" width="4.140625" style="273" customWidth="1"/>
    <col min="11286" max="11286" width="6.28125" style="273" customWidth="1"/>
    <col min="11287" max="11287" width="5.421875" style="273" customWidth="1"/>
    <col min="11288" max="11288" width="6.8515625" style="273" customWidth="1"/>
    <col min="11289" max="11520" width="8.8515625" style="273" customWidth="1"/>
    <col min="11521" max="11521" width="50.140625" style="273" customWidth="1"/>
    <col min="11522" max="11522" width="9.8515625" style="273" customWidth="1"/>
    <col min="11523" max="11523" width="8.421875" style="273" bestFit="1" customWidth="1"/>
    <col min="11524" max="11524" width="9.57421875" style="273" customWidth="1"/>
    <col min="11525" max="11525" width="11.28125" style="273" customWidth="1"/>
    <col min="11526" max="11526" width="16.28125" style="273" bestFit="1" customWidth="1"/>
    <col min="11527" max="11527" width="9.421875" style="273" customWidth="1"/>
    <col min="11528" max="11528" width="14.8515625" style="273" bestFit="1" customWidth="1"/>
    <col min="11529" max="11529" width="12.8515625" style="273" bestFit="1" customWidth="1"/>
    <col min="11530" max="11530" width="18.00390625" style="273" customWidth="1"/>
    <col min="11531" max="11531" width="0.85546875" style="273" customWidth="1"/>
    <col min="11532" max="11532" width="43.8515625" style="273" customWidth="1"/>
    <col min="11533" max="11533" width="33.00390625" style="273" customWidth="1"/>
    <col min="11534" max="11534" width="17.7109375" style="273" customWidth="1"/>
    <col min="11535" max="11535" width="5.8515625" style="273" customWidth="1"/>
    <col min="11536" max="11536" width="4.421875" style="273" customWidth="1"/>
    <col min="11537" max="11537" width="5.8515625" style="273" customWidth="1"/>
    <col min="11538" max="11538" width="5.140625" style="273" customWidth="1"/>
    <col min="11539" max="11539" width="4.140625" style="273" customWidth="1"/>
    <col min="11540" max="11540" width="5.421875" style="273" customWidth="1"/>
    <col min="11541" max="11541" width="4.140625" style="273" customWidth="1"/>
    <col min="11542" max="11542" width="6.28125" style="273" customWidth="1"/>
    <col min="11543" max="11543" width="5.421875" style="273" customWidth="1"/>
    <col min="11544" max="11544" width="6.8515625" style="273" customWidth="1"/>
    <col min="11545" max="11776" width="8.8515625" style="273" customWidth="1"/>
    <col min="11777" max="11777" width="50.140625" style="273" customWidth="1"/>
    <col min="11778" max="11778" width="9.8515625" style="273" customWidth="1"/>
    <col min="11779" max="11779" width="8.421875" style="273" bestFit="1" customWidth="1"/>
    <col min="11780" max="11780" width="9.57421875" style="273" customWidth="1"/>
    <col min="11781" max="11781" width="11.28125" style="273" customWidth="1"/>
    <col min="11782" max="11782" width="16.28125" style="273" bestFit="1" customWidth="1"/>
    <col min="11783" max="11783" width="9.421875" style="273" customWidth="1"/>
    <col min="11784" max="11784" width="14.8515625" style="273" bestFit="1" customWidth="1"/>
    <col min="11785" max="11785" width="12.8515625" style="273" bestFit="1" customWidth="1"/>
    <col min="11786" max="11786" width="18.00390625" style="273" customWidth="1"/>
    <col min="11787" max="11787" width="0.85546875" style="273" customWidth="1"/>
    <col min="11788" max="11788" width="43.8515625" style="273" customWidth="1"/>
    <col min="11789" max="11789" width="33.00390625" style="273" customWidth="1"/>
    <col min="11790" max="11790" width="17.7109375" style="273" customWidth="1"/>
    <col min="11791" max="11791" width="5.8515625" style="273" customWidth="1"/>
    <col min="11792" max="11792" width="4.421875" style="273" customWidth="1"/>
    <col min="11793" max="11793" width="5.8515625" style="273" customWidth="1"/>
    <col min="11794" max="11794" width="5.140625" style="273" customWidth="1"/>
    <col min="11795" max="11795" width="4.140625" style="273" customWidth="1"/>
    <col min="11796" max="11796" width="5.421875" style="273" customWidth="1"/>
    <col min="11797" max="11797" width="4.140625" style="273" customWidth="1"/>
    <col min="11798" max="11798" width="6.28125" style="273" customWidth="1"/>
    <col min="11799" max="11799" width="5.421875" style="273" customWidth="1"/>
    <col min="11800" max="11800" width="6.8515625" style="273" customWidth="1"/>
    <col min="11801" max="12032" width="8.8515625" style="273" customWidth="1"/>
    <col min="12033" max="12033" width="50.140625" style="273" customWidth="1"/>
    <col min="12034" max="12034" width="9.8515625" style="273" customWidth="1"/>
    <col min="12035" max="12035" width="8.421875" style="273" bestFit="1" customWidth="1"/>
    <col min="12036" max="12036" width="9.57421875" style="273" customWidth="1"/>
    <col min="12037" max="12037" width="11.28125" style="273" customWidth="1"/>
    <col min="12038" max="12038" width="16.28125" style="273" bestFit="1" customWidth="1"/>
    <col min="12039" max="12039" width="9.421875" style="273" customWidth="1"/>
    <col min="12040" max="12040" width="14.8515625" style="273" bestFit="1" customWidth="1"/>
    <col min="12041" max="12041" width="12.8515625" style="273" bestFit="1" customWidth="1"/>
    <col min="12042" max="12042" width="18.00390625" style="273" customWidth="1"/>
    <col min="12043" max="12043" width="0.85546875" style="273" customWidth="1"/>
    <col min="12044" max="12044" width="43.8515625" style="273" customWidth="1"/>
    <col min="12045" max="12045" width="33.00390625" style="273" customWidth="1"/>
    <col min="12046" max="12046" width="17.7109375" style="273" customWidth="1"/>
    <col min="12047" max="12047" width="5.8515625" style="273" customWidth="1"/>
    <col min="12048" max="12048" width="4.421875" style="273" customWidth="1"/>
    <col min="12049" max="12049" width="5.8515625" style="273" customWidth="1"/>
    <col min="12050" max="12050" width="5.140625" style="273" customWidth="1"/>
    <col min="12051" max="12051" width="4.140625" style="273" customWidth="1"/>
    <col min="12052" max="12052" width="5.421875" style="273" customWidth="1"/>
    <col min="12053" max="12053" width="4.140625" style="273" customWidth="1"/>
    <col min="12054" max="12054" width="6.28125" style="273" customWidth="1"/>
    <col min="12055" max="12055" width="5.421875" style="273" customWidth="1"/>
    <col min="12056" max="12056" width="6.8515625" style="273" customWidth="1"/>
    <col min="12057" max="12288" width="8.8515625" style="273" customWidth="1"/>
    <col min="12289" max="12289" width="50.140625" style="273" customWidth="1"/>
    <col min="12290" max="12290" width="9.8515625" style="273" customWidth="1"/>
    <col min="12291" max="12291" width="8.421875" style="273" bestFit="1" customWidth="1"/>
    <col min="12292" max="12292" width="9.57421875" style="273" customWidth="1"/>
    <col min="12293" max="12293" width="11.28125" style="273" customWidth="1"/>
    <col min="12294" max="12294" width="16.28125" style="273" bestFit="1" customWidth="1"/>
    <col min="12295" max="12295" width="9.421875" style="273" customWidth="1"/>
    <col min="12296" max="12296" width="14.8515625" style="273" bestFit="1" customWidth="1"/>
    <col min="12297" max="12297" width="12.8515625" style="273" bestFit="1" customWidth="1"/>
    <col min="12298" max="12298" width="18.00390625" style="273" customWidth="1"/>
    <col min="12299" max="12299" width="0.85546875" style="273" customWidth="1"/>
    <col min="12300" max="12300" width="43.8515625" style="273" customWidth="1"/>
    <col min="12301" max="12301" width="33.00390625" style="273" customWidth="1"/>
    <col min="12302" max="12302" width="17.7109375" style="273" customWidth="1"/>
    <col min="12303" max="12303" width="5.8515625" style="273" customWidth="1"/>
    <col min="12304" max="12304" width="4.421875" style="273" customWidth="1"/>
    <col min="12305" max="12305" width="5.8515625" style="273" customWidth="1"/>
    <col min="12306" max="12306" width="5.140625" style="273" customWidth="1"/>
    <col min="12307" max="12307" width="4.140625" style="273" customWidth="1"/>
    <col min="12308" max="12308" width="5.421875" style="273" customWidth="1"/>
    <col min="12309" max="12309" width="4.140625" style="273" customWidth="1"/>
    <col min="12310" max="12310" width="6.28125" style="273" customWidth="1"/>
    <col min="12311" max="12311" width="5.421875" style="273" customWidth="1"/>
    <col min="12312" max="12312" width="6.8515625" style="273" customWidth="1"/>
    <col min="12313" max="12544" width="8.8515625" style="273" customWidth="1"/>
    <col min="12545" max="12545" width="50.140625" style="273" customWidth="1"/>
    <col min="12546" max="12546" width="9.8515625" style="273" customWidth="1"/>
    <col min="12547" max="12547" width="8.421875" style="273" bestFit="1" customWidth="1"/>
    <col min="12548" max="12548" width="9.57421875" style="273" customWidth="1"/>
    <col min="12549" max="12549" width="11.28125" style="273" customWidth="1"/>
    <col min="12550" max="12550" width="16.28125" style="273" bestFit="1" customWidth="1"/>
    <col min="12551" max="12551" width="9.421875" style="273" customWidth="1"/>
    <col min="12552" max="12552" width="14.8515625" style="273" bestFit="1" customWidth="1"/>
    <col min="12553" max="12553" width="12.8515625" style="273" bestFit="1" customWidth="1"/>
    <col min="12554" max="12554" width="18.00390625" style="273" customWidth="1"/>
    <col min="12555" max="12555" width="0.85546875" style="273" customWidth="1"/>
    <col min="12556" max="12556" width="43.8515625" style="273" customWidth="1"/>
    <col min="12557" max="12557" width="33.00390625" style="273" customWidth="1"/>
    <col min="12558" max="12558" width="17.7109375" style="273" customWidth="1"/>
    <col min="12559" max="12559" width="5.8515625" style="273" customWidth="1"/>
    <col min="12560" max="12560" width="4.421875" style="273" customWidth="1"/>
    <col min="12561" max="12561" width="5.8515625" style="273" customWidth="1"/>
    <col min="12562" max="12562" width="5.140625" style="273" customWidth="1"/>
    <col min="12563" max="12563" width="4.140625" style="273" customWidth="1"/>
    <col min="12564" max="12564" width="5.421875" style="273" customWidth="1"/>
    <col min="12565" max="12565" width="4.140625" style="273" customWidth="1"/>
    <col min="12566" max="12566" width="6.28125" style="273" customWidth="1"/>
    <col min="12567" max="12567" width="5.421875" style="273" customWidth="1"/>
    <col min="12568" max="12568" width="6.8515625" style="273" customWidth="1"/>
    <col min="12569" max="12800" width="8.8515625" style="273" customWidth="1"/>
    <col min="12801" max="12801" width="50.140625" style="273" customWidth="1"/>
    <col min="12802" max="12802" width="9.8515625" style="273" customWidth="1"/>
    <col min="12803" max="12803" width="8.421875" style="273" bestFit="1" customWidth="1"/>
    <col min="12804" max="12804" width="9.57421875" style="273" customWidth="1"/>
    <col min="12805" max="12805" width="11.28125" style="273" customWidth="1"/>
    <col min="12806" max="12806" width="16.28125" style="273" bestFit="1" customWidth="1"/>
    <col min="12807" max="12807" width="9.421875" style="273" customWidth="1"/>
    <col min="12808" max="12808" width="14.8515625" style="273" bestFit="1" customWidth="1"/>
    <col min="12809" max="12809" width="12.8515625" style="273" bestFit="1" customWidth="1"/>
    <col min="12810" max="12810" width="18.00390625" style="273" customWidth="1"/>
    <col min="12811" max="12811" width="0.85546875" style="273" customWidth="1"/>
    <col min="12812" max="12812" width="43.8515625" style="273" customWidth="1"/>
    <col min="12813" max="12813" width="33.00390625" style="273" customWidth="1"/>
    <col min="12814" max="12814" width="17.7109375" style="273" customWidth="1"/>
    <col min="12815" max="12815" width="5.8515625" style="273" customWidth="1"/>
    <col min="12816" max="12816" width="4.421875" style="273" customWidth="1"/>
    <col min="12817" max="12817" width="5.8515625" style="273" customWidth="1"/>
    <col min="12818" max="12818" width="5.140625" style="273" customWidth="1"/>
    <col min="12819" max="12819" width="4.140625" style="273" customWidth="1"/>
    <col min="12820" max="12820" width="5.421875" style="273" customWidth="1"/>
    <col min="12821" max="12821" width="4.140625" style="273" customWidth="1"/>
    <col min="12822" max="12822" width="6.28125" style="273" customWidth="1"/>
    <col min="12823" max="12823" width="5.421875" style="273" customWidth="1"/>
    <col min="12824" max="12824" width="6.8515625" style="273" customWidth="1"/>
    <col min="12825" max="13056" width="8.8515625" style="273" customWidth="1"/>
    <col min="13057" max="13057" width="50.140625" style="273" customWidth="1"/>
    <col min="13058" max="13058" width="9.8515625" style="273" customWidth="1"/>
    <col min="13059" max="13059" width="8.421875" style="273" bestFit="1" customWidth="1"/>
    <col min="13060" max="13060" width="9.57421875" style="273" customWidth="1"/>
    <col min="13061" max="13061" width="11.28125" style="273" customWidth="1"/>
    <col min="13062" max="13062" width="16.28125" style="273" bestFit="1" customWidth="1"/>
    <col min="13063" max="13063" width="9.421875" style="273" customWidth="1"/>
    <col min="13064" max="13064" width="14.8515625" style="273" bestFit="1" customWidth="1"/>
    <col min="13065" max="13065" width="12.8515625" style="273" bestFit="1" customWidth="1"/>
    <col min="13066" max="13066" width="18.00390625" style="273" customWidth="1"/>
    <col min="13067" max="13067" width="0.85546875" style="273" customWidth="1"/>
    <col min="13068" max="13068" width="43.8515625" style="273" customWidth="1"/>
    <col min="13069" max="13069" width="33.00390625" style="273" customWidth="1"/>
    <col min="13070" max="13070" width="17.7109375" style="273" customWidth="1"/>
    <col min="13071" max="13071" width="5.8515625" style="273" customWidth="1"/>
    <col min="13072" max="13072" width="4.421875" style="273" customWidth="1"/>
    <col min="13073" max="13073" width="5.8515625" style="273" customWidth="1"/>
    <col min="13074" max="13074" width="5.140625" style="273" customWidth="1"/>
    <col min="13075" max="13075" width="4.140625" style="273" customWidth="1"/>
    <col min="13076" max="13076" width="5.421875" style="273" customWidth="1"/>
    <col min="13077" max="13077" width="4.140625" style="273" customWidth="1"/>
    <col min="13078" max="13078" width="6.28125" style="273" customWidth="1"/>
    <col min="13079" max="13079" width="5.421875" style="273" customWidth="1"/>
    <col min="13080" max="13080" width="6.8515625" style="273" customWidth="1"/>
    <col min="13081" max="13312" width="8.8515625" style="273" customWidth="1"/>
    <col min="13313" max="13313" width="50.140625" style="273" customWidth="1"/>
    <col min="13314" max="13314" width="9.8515625" style="273" customWidth="1"/>
    <col min="13315" max="13315" width="8.421875" style="273" bestFit="1" customWidth="1"/>
    <col min="13316" max="13316" width="9.57421875" style="273" customWidth="1"/>
    <col min="13317" max="13317" width="11.28125" style="273" customWidth="1"/>
    <col min="13318" max="13318" width="16.28125" style="273" bestFit="1" customWidth="1"/>
    <col min="13319" max="13319" width="9.421875" style="273" customWidth="1"/>
    <col min="13320" max="13320" width="14.8515625" style="273" bestFit="1" customWidth="1"/>
    <col min="13321" max="13321" width="12.8515625" style="273" bestFit="1" customWidth="1"/>
    <col min="13322" max="13322" width="18.00390625" style="273" customWidth="1"/>
    <col min="13323" max="13323" width="0.85546875" style="273" customWidth="1"/>
    <col min="13324" max="13324" width="43.8515625" style="273" customWidth="1"/>
    <col min="13325" max="13325" width="33.00390625" style="273" customWidth="1"/>
    <col min="13326" max="13326" width="17.7109375" style="273" customWidth="1"/>
    <col min="13327" max="13327" width="5.8515625" style="273" customWidth="1"/>
    <col min="13328" max="13328" width="4.421875" style="273" customWidth="1"/>
    <col min="13329" max="13329" width="5.8515625" style="273" customWidth="1"/>
    <col min="13330" max="13330" width="5.140625" style="273" customWidth="1"/>
    <col min="13331" max="13331" width="4.140625" style="273" customWidth="1"/>
    <col min="13332" max="13332" width="5.421875" style="273" customWidth="1"/>
    <col min="13333" max="13333" width="4.140625" style="273" customWidth="1"/>
    <col min="13334" max="13334" width="6.28125" style="273" customWidth="1"/>
    <col min="13335" max="13335" width="5.421875" style="273" customWidth="1"/>
    <col min="13336" max="13336" width="6.8515625" style="273" customWidth="1"/>
    <col min="13337" max="13568" width="8.8515625" style="273" customWidth="1"/>
    <col min="13569" max="13569" width="50.140625" style="273" customWidth="1"/>
    <col min="13570" max="13570" width="9.8515625" style="273" customWidth="1"/>
    <col min="13571" max="13571" width="8.421875" style="273" bestFit="1" customWidth="1"/>
    <col min="13572" max="13572" width="9.57421875" style="273" customWidth="1"/>
    <col min="13573" max="13573" width="11.28125" style="273" customWidth="1"/>
    <col min="13574" max="13574" width="16.28125" style="273" bestFit="1" customWidth="1"/>
    <col min="13575" max="13575" width="9.421875" style="273" customWidth="1"/>
    <col min="13576" max="13576" width="14.8515625" style="273" bestFit="1" customWidth="1"/>
    <col min="13577" max="13577" width="12.8515625" style="273" bestFit="1" customWidth="1"/>
    <col min="13578" max="13578" width="18.00390625" style="273" customWidth="1"/>
    <col min="13579" max="13579" width="0.85546875" style="273" customWidth="1"/>
    <col min="13580" max="13580" width="43.8515625" style="273" customWidth="1"/>
    <col min="13581" max="13581" width="33.00390625" style="273" customWidth="1"/>
    <col min="13582" max="13582" width="17.7109375" style="273" customWidth="1"/>
    <col min="13583" max="13583" width="5.8515625" style="273" customWidth="1"/>
    <col min="13584" max="13584" width="4.421875" style="273" customWidth="1"/>
    <col min="13585" max="13585" width="5.8515625" style="273" customWidth="1"/>
    <col min="13586" max="13586" width="5.140625" style="273" customWidth="1"/>
    <col min="13587" max="13587" width="4.140625" style="273" customWidth="1"/>
    <col min="13588" max="13588" width="5.421875" style="273" customWidth="1"/>
    <col min="13589" max="13589" width="4.140625" style="273" customWidth="1"/>
    <col min="13590" max="13590" width="6.28125" style="273" customWidth="1"/>
    <col min="13591" max="13591" width="5.421875" style="273" customWidth="1"/>
    <col min="13592" max="13592" width="6.8515625" style="273" customWidth="1"/>
    <col min="13593" max="13824" width="8.8515625" style="273" customWidth="1"/>
    <col min="13825" max="13825" width="50.140625" style="273" customWidth="1"/>
    <col min="13826" max="13826" width="9.8515625" style="273" customWidth="1"/>
    <col min="13827" max="13827" width="8.421875" style="273" bestFit="1" customWidth="1"/>
    <col min="13828" max="13828" width="9.57421875" style="273" customWidth="1"/>
    <col min="13829" max="13829" width="11.28125" style="273" customWidth="1"/>
    <col min="13830" max="13830" width="16.28125" style="273" bestFit="1" customWidth="1"/>
    <col min="13831" max="13831" width="9.421875" style="273" customWidth="1"/>
    <col min="13832" max="13832" width="14.8515625" style="273" bestFit="1" customWidth="1"/>
    <col min="13833" max="13833" width="12.8515625" style="273" bestFit="1" customWidth="1"/>
    <col min="13834" max="13834" width="18.00390625" style="273" customWidth="1"/>
    <col min="13835" max="13835" width="0.85546875" style="273" customWidth="1"/>
    <col min="13836" max="13836" width="43.8515625" style="273" customWidth="1"/>
    <col min="13837" max="13837" width="33.00390625" style="273" customWidth="1"/>
    <col min="13838" max="13838" width="17.7109375" style="273" customWidth="1"/>
    <col min="13839" max="13839" width="5.8515625" style="273" customWidth="1"/>
    <col min="13840" max="13840" width="4.421875" style="273" customWidth="1"/>
    <col min="13841" max="13841" width="5.8515625" style="273" customWidth="1"/>
    <col min="13842" max="13842" width="5.140625" style="273" customWidth="1"/>
    <col min="13843" max="13843" width="4.140625" style="273" customWidth="1"/>
    <col min="13844" max="13844" width="5.421875" style="273" customWidth="1"/>
    <col min="13845" max="13845" width="4.140625" style="273" customWidth="1"/>
    <col min="13846" max="13846" width="6.28125" style="273" customWidth="1"/>
    <col min="13847" max="13847" width="5.421875" style="273" customWidth="1"/>
    <col min="13848" max="13848" width="6.8515625" style="273" customWidth="1"/>
    <col min="13849" max="14080" width="8.8515625" style="273" customWidth="1"/>
    <col min="14081" max="14081" width="50.140625" style="273" customWidth="1"/>
    <col min="14082" max="14082" width="9.8515625" style="273" customWidth="1"/>
    <col min="14083" max="14083" width="8.421875" style="273" bestFit="1" customWidth="1"/>
    <col min="14084" max="14084" width="9.57421875" style="273" customWidth="1"/>
    <col min="14085" max="14085" width="11.28125" style="273" customWidth="1"/>
    <col min="14086" max="14086" width="16.28125" style="273" bestFit="1" customWidth="1"/>
    <col min="14087" max="14087" width="9.421875" style="273" customWidth="1"/>
    <col min="14088" max="14088" width="14.8515625" style="273" bestFit="1" customWidth="1"/>
    <col min="14089" max="14089" width="12.8515625" style="273" bestFit="1" customWidth="1"/>
    <col min="14090" max="14090" width="18.00390625" style="273" customWidth="1"/>
    <col min="14091" max="14091" width="0.85546875" style="273" customWidth="1"/>
    <col min="14092" max="14092" width="43.8515625" style="273" customWidth="1"/>
    <col min="14093" max="14093" width="33.00390625" style="273" customWidth="1"/>
    <col min="14094" max="14094" width="17.7109375" style="273" customWidth="1"/>
    <col min="14095" max="14095" width="5.8515625" style="273" customWidth="1"/>
    <col min="14096" max="14096" width="4.421875" style="273" customWidth="1"/>
    <col min="14097" max="14097" width="5.8515625" style="273" customWidth="1"/>
    <col min="14098" max="14098" width="5.140625" style="273" customWidth="1"/>
    <col min="14099" max="14099" width="4.140625" style="273" customWidth="1"/>
    <col min="14100" max="14100" width="5.421875" style="273" customWidth="1"/>
    <col min="14101" max="14101" width="4.140625" style="273" customWidth="1"/>
    <col min="14102" max="14102" width="6.28125" style="273" customWidth="1"/>
    <col min="14103" max="14103" width="5.421875" style="273" customWidth="1"/>
    <col min="14104" max="14104" width="6.8515625" style="273" customWidth="1"/>
    <col min="14105" max="14336" width="8.8515625" style="273" customWidth="1"/>
    <col min="14337" max="14337" width="50.140625" style="273" customWidth="1"/>
    <col min="14338" max="14338" width="9.8515625" style="273" customWidth="1"/>
    <col min="14339" max="14339" width="8.421875" style="273" bestFit="1" customWidth="1"/>
    <col min="14340" max="14340" width="9.57421875" style="273" customWidth="1"/>
    <col min="14341" max="14341" width="11.28125" style="273" customWidth="1"/>
    <col min="14342" max="14342" width="16.28125" style="273" bestFit="1" customWidth="1"/>
    <col min="14343" max="14343" width="9.421875" style="273" customWidth="1"/>
    <col min="14344" max="14344" width="14.8515625" style="273" bestFit="1" customWidth="1"/>
    <col min="14345" max="14345" width="12.8515625" style="273" bestFit="1" customWidth="1"/>
    <col min="14346" max="14346" width="18.00390625" style="273" customWidth="1"/>
    <col min="14347" max="14347" width="0.85546875" style="273" customWidth="1"/>
    <col min="14348" max="14348" width="43.8515625" style="273" customWidth="1"/>
    <col min="14349" max="14349" width="33.00390625" style="273" customWidth="1"/>
    <col min="14350" max="14350" width="17.7109375" style="273" customWidth="1"/>
    <col min="14351" max="14351" width="5.8515625" style="273" customWidth="1"/>
    <col min="14352" max="14352" width="4.421875" style="273" customWidth="1"/>
    <col min="14353" max="14353" width="5.8515625" style="273" customWidth="1"/>
    <col min="14354" max="14354" width="5.140625" style="273" customWidth="1"/>
    <col min="14355" max="14355" width="4.140625" style="273" customWidth="1"/>
    <col min="14356" max="14356" width="5.421875" style="273" customWidth="1"/>
    <col min="14357" max="14357" width="4.140625" style="273" customWidth="1"/>
    <col min="14358" max="14358" width="6.28125" style="273" customWidth="1"/>
    <col min="14359" max="14359" width="5.421875" style="273" customWidth="1"/>
    <col min="14360" max="14360" width="6.8515625" style="273" customWidth="1"/>
    <col min="14361" max="14592" width="8.8515625" style="273" customWidth="1"/>
    <col min="14593" max="14593" width="50.140625" style="273" customWidth="1"/>
    <col min="14594" max="14594" width="9.8515625" style="273" customWidth="1"/>
    <col min="14595" max="14595" width="8.421875" style="273" bestFit="1" customWidth="1"/>
    <col min="14596" max="14596" width="9.57421875" style="273" customWidth="1"/>
    <col min="14597" max="14597" width="11.28125" style="273" customWidth="1"/>
    <col min="14598" max="14598" width="16.28125" style="273" bestFit="1" customWidth="1"/>
    <col min="14599" max="14599" width="9.421875" style="273" customWidth="1"/>
    <col min="14600" max="14600" width="14.8515625" style="273" bestFit="1" customWidth="1"/>
    <col min="14601" max="14601" width="12.8515625" style="273" bestFit="1" customWidth="1"/>
    <col min="14602" max="14602" width="18.00390625" style="273" customWidth="1"/>
    <col min="14603" max="14603" width="0.85546875" style="273" customWidth="1"/>
    <col min="14604" max="14604" width="43.8515625" style="273" customWidth="1"/>
    <col min="14605" max="14605" width="33.00390625" style="273" customWidth="1"/>
    <col min="14606" max="14606" width="17.7109375" style="273" customWidth="1"/>
    <col min="14607" max="14607" width="5.8515625" style="273" customWidth="1"/>
    <col min="14608" max="14608" width="4.421875" style="273" customWidth="1"/>
    <col min="14609" max="14609" width="5.8515625" style="273" customWidth="1"/>
    <col min="14610" max="14610" width="5.140625" style="273" customWidth="1"/>
    <col min="14611" max="14611" width="4.140625" style="273" customWidth="1"/>
    <col min="14612" max="14612" width="5.421875" style="273" customWidth="1"/>
    <col min="14613" max="14613" width="4.140625" style="273" customWidth="1"/>
    <col min="14614" max="14614" width="6.28125" style="273" customWidth="1"/>
    <col min="14615" max="14615" width="5.421875" style="273" customWidth="1"/>
    <col min="14616" max="14616" width="6.8515625" style="273" customWidth="1"/>
    <col min="14617" max="14848" width="8.8515625" style="273" customWidth="1"/>
    <col min="14849" max="14849" width="50.140625" style="273" customWidth="1"/>
    <col min="14850" max="14850" width="9.8515625" style="273" customWidth="1"/>
    <col min="14851" max="14851" width="8.421875" style="273" bestFit="1" customWidth="1"/>
    <col min="14852" max="14852" width="9.57421875" style="273" customWidth="1"/>
    <col min="14853" max="14853" width="11.28125" style="273" customWidth="1"/>
    <col min="14854" max="14854" width="16.28125" style="273" bestFit="1" customWidth="1"/>
    <col min="14855" max="14855" width="9.421875" style="273" customWidth="1"/>
    <col min="14856" max="14856" width="14.8515625" style="273" bestFit="1" customWidth="1"/>
    <col min="14857" max="14857" width="12.8515625" style="273" bestFit="1" customWidth="1"/>
    <col min="14858" max="14858" width="18.00390625" style="273" customWidth="1"/>
    <col min="14859" max="14859" width="0.85546875" style="273" customWidth="1"/>
    <col min="14860" max="14860" width="43.8515625" style="273" customWidth="1"/>
    <col min="14861" max="14861" width="33.00390625" style="273" customWidth="1"/>
    <col min="14862" max="14862" width="17.7109375" style="273" customWidth="1"/>
    <col min="14863" max="14863" width="5.8515625" style="273" customWidth="1"/>
    <col min="14864" max="14864" width="4.421875" style="273" customWidth="1"/>
    <col min="14865" max="14865" width="5.8515625" style="273" customWidth="1"/>
    <col min="14866" max="14866" width="5.140625" style="273" customWidth="1"/>
    <col min="14867" max="14867" width="4.140625" style="273" customWidth="1"/>
    <col min="14868" max="14868" width="5.421875" style="273" customWidth="1"/>
    <col min="14869" max="14869" width="4.140625" style="273" customWidth="1"/>
    <col min="14870" max="14870" width="6.28125" style="273" customWidth="1"/>
    <col min="14871" max="14871" width="5.421875" style="273" customWidth="1"/>
    <col min="14872" max="14872" width="6.8515625" style="273" customWidth="1"/>
    <col min="14873" max="15104" width="8.8515625" style="273" customWidth="1"/>
    <col min="15105" max="15105" width="50.140625" style="273" customWidth="1"/>
    <col min="15106" max="15106" width="9.8515625" style="273" customWidth="1"/>
    <col min="15107" max="15107" width="8.421875" style="273" bestFit="1" customWidth="1"/>
    <col min="15108" max="15108" width="9.57421875" style="273" customWidth="1"/>
    <col min="15109" max="15109" width="11.28125" style="273" customWidth="1"/>
    <col min="15110" max="15110" width="16.28125" style="273" bestFit="1" customWidth="1"/>
    <col min="15111" max="15111" width="9.421875" style="273" customWidth="1"/>
    <col min="15112" max="15112" width="14.8515625" style="273" bestFit="1" customWidth="1"/>
    <col min="15113" max="15113" width="12.8515625" style="273" bestFit="1" customWidth="1"/>
    <col min="15114" max="15114" width="18.00390625" style="273" customWidth="1"/>
    <col min="15115" max="15115" width="0.85546875" style="273" customWidth="1"/>
    <col min="15116" max="15116" width="43.8515625" style="273" customWidth="1"/>
    <col min="15117" max="15117" width="33.00390625" style="273" customWidth="1"/>
    <col min="15118" max="15118" width="17.7109375" style="273" customWidth="1"/>
    <col min="15119" max="15119" width="5.8515625" style="273" customWidth="1"/>
    <col min="15120" max="15120" width="4.421875" style="273" customWidth="1"/>
    <col min="15121" max="15121" width="5.8515625" style="273" customWidth="1"/>
    <col min="15122" max="15122" width="5.140625" style="273" customWidth="1"/>
    <col min="15123" max="15123" width="4.140625" style="273" customWidth="1"/>
    <col min="15124" max="15124" width="5.421875" style="273" customWidth="1"/>
    <col min="15125" max="15125" width="4.140625" style="273" customWidth="1"/>
    <col min="15126" max="15126" width="6.28125" style="273" customWidth="1"/>
    <col min="15127" max="15127" width="5.421875" style="273" customWidth="1"/>
    <col min="15128" max="15128" width="6.8515625" style="273" customWidth="1"/>
    <col min="15129" max="15360" width="8.8515625" style="273" customWidth="1"/>
    <col min="15361" max="15361" width="50.140625" style="273" customWidth="1"/>
    <col min="15362" max="15362" width="9.8515625" style="273" customWidth="1"/>
    <col min="15363" max="15363" width="8.421875" style="273" bestFit="1" customWidth="1"/>
    <col min="15364" max="15364" width="9.57421875" style="273" customWidth="1"/>
    <col min="15365" max="15365" width="11.28125" style="273" customWidth="1"/>
    <col min="15366" max="15366" width="16.28125" style="273" bestFit="1" customWidth="1"/>
    <col min="15367" max="15367" width="9.421875" style="273" customWidth="1"/>
    <col min="15368" max="15368" width="14.8515625" style="273" bestFit="1" customWidth="1"/>
    <col min="15369" max="15369" width="12.8515625" style="273" bestFit="1" customWidth="1"/>
    <col min="15370" max="15370" width="18.00390625" style="273" customWidth="1"/>
    <col min="15371" max="15371" width="0.85546875" style="273" customWidth="1"/>
    <col min="15372" max="15372" width="43.8515625" style="273" customWidth="1"/>
    <col min="15373" max="15373" width="33.00390625" style="273" customWidth="1"/>
    <col min="15374" max="15374" width="17.7109375" style="273" customWidth="1"/>
    <col min="15375" max="15375" width="5.8515625" style="273" customWidth="1"/>
    <col min="15376" max="15376" width="4.421875" style="273" customWidth="1"/>
    <col min="15377" max="15377" width="5.8515625" style="273" customWidth="1"/>
    <col min="15378" max="15378" width="5.140625" style="273" customWidth="1"/>
    <col min="15379" max="15379" width="4.140625" style="273" customWidth="1"/>
    <col min="15380" max="15380" width="5.421875" style="273" customWidth="1"/>
    <col min="15381" max="15381" width="4.140625" style="273" customWidth="1"/>
    <col min="15382" max="15382" width="6.28125" style="273" customWidth="1"/>
    <col min="15383" max="15383" width="5.421875" style="273" customWidth="1"/>
    <col min="15384" max="15384" width="6.8515625" style="273" customWidth="1"/>
    <col min="15385" max="15616" width="8.8515625" style="273" customWidth="1"/>
    <col min="15617" max="15617" width="50.140625" style="273" customWidth="1"/>
    <col min="15618" max="15618" width="9.8515625" style="273" customWidth="1"/>
    <col min="15619" max="15619" width="8.421875" style="273" bestFit="1" customWidth="1"/>
    <col min="15620" max="15620" width="9.57421875" style="273" customWidth="1"/>
    <col min="15621" max="15621" width="11.28125" style="273" customWidth="1"/>
    <col min="15622" max="15622" width="16.28125" style="273" bestFit="1" customWidth="1"/>
    <col min="15623" max="15623" width="9.421875" style="273" customWidth="1"/>
    <col min="15624" max="15624" width="14.8515625" style="273" bestFit="1" customWidth="1"/>
    <col min="15625" max="15625" width="12.8515625" style="273" bestFit="1" customWidth="1"/>
    <col min="15626" max="15626" width="18.00390625" style="273" customWidth="1"/>
    <col min="15627" max="15627" width="0.85546875" style="273" customWidth="1"/>
    <col min="15628" max="15628" width="43.8515625" style="273" customWidth="1"/>
    <col min="15629" max="15629" width="33.00390625" style="273" customWidth="1"/>
    <col min="15630" max="15630" width="17.7109375" style="273" customWidth="1"/>
    <col min="15631" max="15631" width="5.8515625" style="273" customWidth="1"/>
    <col min="15632" max="15632" width="4.421875" style="273" customWidth="1"/>
    <col min="15633" max="15633" width="5.8515625" style="273" customWidth="1"/>
    <col min="15634" max="15634" width="5.140625" style="273" customWidth="1"/>
    <col min="15635" max="15635" width="4.140625" style="273" customWidth="1"/>
    <col min="15636" max="15636" width="5.421875" style="273" customWidth="1"/>
    <col min="15637" max="15637" width="4.140625" style="273" customWidth="1"/>
    <col min="15638" max="15638" width="6.28125" style="273" customWidth="1"/>
    <col min="15639" max="15639" width="5.421875" style="273" customWidth="1"/>
    <col min="15640" max="15640" width="6.8515625" style="273" customWidth="1"/>
    <col min="15641" max="15872" width="8.8515625" style="273" customWidth="1"/>
    <col min="15873" max="15873" width="50.140625" style="273" customWidth="1"/>
    <col min="15874" max="15874" width="9.8515625" style="273" customWidth="1"/>
    <col min="15875" max="15875" width="8.421875" style="273" bestFit="1" customWidth="1"/>
    <col min="15876" max="15876" width="9.57421875" style="273" customWidth="1"/>
    <col min="15877" max="15877" width="11.28125" style="273" customWidth="1"/>
    <col min="15878" max="15878" width="16.28125" style="273" bestFit="1" customWidth="1"/>
    <col min="15879" max="15879" width="9.421875" style="273" customWidth="1"/>
    <col min="15880" max="15880" width="14.8515625" style="273" bestFit="1" customWidth="1"/>
    <col min="15881" max="15881" width="12.8515625" style="273" bestFit="1" customWidth="1"/>
    <col min="15882" max="15882" width="18.00390625" style="273" customWidth="1"/>
    <col min="15883" max="15883" width="0.85546875" style="273" customWidth="1"/>
    <col min="15884" max="15884" width="43.8515625" style="273" customWidth="1"/>
    <col min="15885" max="15885" width="33.00390625" style="273" customWidth="1"/>
    <col min="15886" max="15886" width="17.7109375" style="273" customWidth="1"/>
    <col min="15887" max="15887" width="5.8515625" style="273" customWidth="1"/>
    <col min="15888" max="15888" width="4.421875" style="273" customWidth="1"/>
    <col min="15889" max="15889" width="5.8515625" style="273" customWidth="1"/>
    <col min="15890" max="15890" width="5.140625" style="273" customWidth="1"/>
    <col min="15891" max="15891" width="4.140625" style="273" customWidth="1"/>
    <col min="15892" max="15892" width="5.421875" style="273" customWidth="1"/>
    <col min="15893" max="15893" width="4.140625" style="273" customWidth="1"/>
    <col min="15894" max="15894" width="6.28125" style="273" customWidth="1"/>
    <col min="15895" max="15895" width="5.421875" style="273" customWidth="1"/>
    <col min="15896" max="15896" width="6.8515625" style="273" customWidth="1"/>
    <col min="15897" max="16128" width="8.8515625" style="273" customWidth="1"/>
    <col min="16129" max="16129" width="50.140625" style="273" customWidth="1"/>
    <col min="16130" max="16130" width="9.8515625" style="273" customWidth="1"/>
    <col min="16131" max="16131" width="8.421875" style="273" bestFit="1" customWidth="1"/>
    <col min="16132" max="16132" width="9.57421875" style="273" customWidth="1"/>
    <col min="16133" max="16133" width="11.28125" style="273" customWidth="1"/>
    <col min="16134" max="16134" width="16.28125" style="273" bestFit="1" customWidth="1"/>
    <col min="16135" max="16135" width="9.421875" style="273" customWidth="1"/>
    <col min="16136" max="16136" width="14.8515625" style="273" bestFit="1" customWidth="1"/>
    <col min="16137" max="16137" width="12.8515625" style="273" bestFit="1" customWidth="1"/>
    <col min="16138" max="16138" width="18.00390625" style="273" customWidth="1"/>
    <col min="16139" max="16139" width="0.85546875" style="273" customWidth="1"/>
    <col min="16140" max="16140" width="43.8515625" style="273" customWidth="1"/>
    <col min="16141" max="16141" width="33.00390625" style="273" customWidth="1"/>
    <col min="16142" max="16142" width="17.7109375" style="273" customWidth="1"/>
    <col min="16143" max="16143" width="5.8515625" style="273" customWidth="1"/>
    <col min="16144" max="16144" width="4.421875" style="273" customWidth="1"/>
    <col min="16145" max="16145" width="5.8515625" style="273" customWidth="1"/>
    <col min="16146" max="16146" width="5.140625" style="273" customWidth="1"/>
    <col min="16147" max="16147" width="4.140625" style="273" customWidth="1"/>
    <col min="16148" max="16148" width="5.421875" style="273" customWidth="1"/>
    <col min="16149" max="16149" width="4.140625" style="273" customWidth="1"/>
    <col min="16150" max="16150" width="6.28125" style="273" customWidth="1"/>
    <col min="16151" max="16151" width="5.421875" style="273" customWidth="1"/>
    <col min="16152" max="16152" width="6.8515625" style="273" customWidth="1"/>
    <col min="16153" max="16384" width="8.8515625" style="273" customWidth="1"/>
  </cols>
  <sheetData>
    <row r="1" spans="1:11" ht="73.5" customHeight="1">
      <c r="A1" s="1838" t="s">
        <v>683</v>
      </c>
      <c r="B1" s="1839"/>
      <c r="C1" s="1839"/>
      <c r="D1" s="1839"/>
      <c r="E1" s="1839"/>
      <c r="F1" s="1839"/>
      <c r="G1" s="1839"/>
      <c r="H1" s="1839"/>
      <c r="I1" s="1839"/>
      <c r="J1" s="1839"/>
      <c r="K1" s="272"/>
    </row>
    <row r="2" spans="1:11" ht="18">
      <c r="A2" s="275"/>
      <c r="B2" s="276"/>
      <c r="C2" s="276"/>
      <c r="D2" s="276"/>
      <c r="E2" s="276"/>
      <c r="F2" s="276"/>
      <c r="G2" s="276"/>
      <c r="H2" s="276"/>
      <c r="I2" s="276"/>
      <c r="J2" s="276"/>
      <c r="K2" s="272"/>
    </row>
    <row r="3" spans="1:11" ht="15">
      <c r="A3" s="1840" t="s">
        <v>684</v>
      </c>
      <c r="B3" s="1841"/>
      <c r="C3" s="1841"/>
      <c r="D3" s="1841"/>
      <c r="E3" s="1841"/>
      <c r="F3" s="1841"/>
      <c r="G3" s="1841"/>
      <c r="H3" s="1841"/>
      <c r="I3" s="1841"/>
      <c r="J3" s="1841"/>
      <c r="K3" s="277"/>
    </row>
    <row r="4" spans="1:11" ht="15">
      <c r="A4" s="1840" t="s">
        <v>685</v>
      </c>
      <c r="B4" s="1841"/>
      <c r="C4" s="1841"/>
      <c r="D4" s="1841"/>
      <c r="E4" s="1841"/>
      <c r="F4" s="1841"/>
      <c r="G4" s="1841"/>
      <c r="H4" s="1841"/>
      <c r="I4" s="1841"/>
      <c r="J4" s="1841"/>
      <c r="K4" s="277"/>
    </row>
    <row r="5" spans="1:12" ht="15">
      <c r="A5" s="1840" t="s">
        <v>875</v>
      </c>
      <c r="B5" s="1841"/>
      <c r="C5" s="1841"/>
      <c r="D5" s="1841"/>
      <c r="E5" s="1841"/>
      <c r="F5" s="1841"/>
      <c r="G5" s="1841"/>
      <c r="H5" s="1841"/>
      <c r="I5" s="1841"/>
      <c r="J5" s="1841"/>
      <c r="K5" s="277"/>
      <c r="L5" s="273" t="str">
        <f>A5</f>
        <v xml:space="preserve">Project/Program Component Number &amp; Title:   Icreasing the Resilience of Poor and Vulnerable Communities to Climate Change Impact in Jordan                                                      </v>
      </c>
    </row>
    <row r="6" spans="1:11" ht="15">
      <c r="A6" s="1842" t="s">
        <v>876</v>
      </c>
      <c r="B6" s="1841"/>
      <c r="C6" s="1841"/>
      <c r="D6" s="1841"/>
      <c r="E6" s="1841"/>
      <c r="F6" s="1841"/>
      <c r="G6" s="1841"/>
      <c r="H6" s="1841"/>
      <c r="I6" s="1841"/>
      <c r="J6" s="1841"/>
      <c r="K6" s="277"/>
    </row>
    <row r="7" spans="1:14" ht="15">
      <c r="A7" s="1842" t="s">
        <v>983</v>
      </c>
      <c r="B7" s="1841"/>
      <c r="C7" s="1841"/>
      <c r="D7" s="1841"/>
      <c r="E7" s="1841"/>
      <c r="F7" s="1841"/>
      <c r="G7" s="1841"/>
      <c r="H7" s="1841"/>
      <c r="I7" s="1841"/>
      <c r="J7" s="1841"/>
      <c r="K7" s="277"/>
      <c r="L7" s="273" t="s">
        <v>689</v>
      </c>
      <c r="N7" s="274" t="s">
        <v>690</v>
      </c>
    </row>
    <row r="8" spans="1:14" ht="18.75" customHeight="1">
      <c r="A8" s="278" t="s">
        <v>691</v>
      </c>
      <c r="B8" s="279"/>
      <c r="C8" s="279"/>
      <c r="D8" s="279"/>
      <c r="E8" s="279"/>
      <c r="F8" s="279"/>
      <c r="G8" s="279"/>
      <c r="H8" s="279"/>
      <c r="I8" s="279"/>
      <c r="J8" s="280"/>
      <c r="K8" s="281"/>
      <c r="L8" s="282"/>
      <c r="M8" s="282"/>
      <c r="N8" s="283"/>
    </row>
    <row r="9" spans="1:26" s="293" customFormat="1" ht="135.75" thickBot="1">
      <c r="A9" s="284" t="s">
        <v>692</v>
      </c>
      <c r="B9" s="285" t="s">
        <v>984</v>
      </c>
      <c r="C9" s="286" t="s">
        <v>694</v>
      </c>
      <c r="D9" s="285" t="s">
        <v>695</v>
      </c>
      <c r="E9" s="285" t="s">
        <v>696</v>
      </c>
      <c r="F9" s="287" t="s">
        <v>697</v>
      </c>
      <c r="G9" s="287" t="s">
        <v>698</v>
      </c>
      <c r="H9" s="285" t="s">
        <v>699</v>
      </c>
      <c r="I9" s="285" t="s">
        <v>700</v>
      </c>
      <c r="J9" s="285" t="s">
        <v>701</v>
      </c>
      <c r="K9" s="288"/>
      <c r="L9" s="289"/>
      <c r="M9" s="290" t="s">
        <v>703</v>
      </c>
      <c r="N9" s="291"/>
      <c r="O9" s="292" t="s">
        <v>704</v>
      </c>
      <c r="P9" s="292" t="s">
        <v>705</v>
      </c>
      <c r="Q9" s="292" t="s">
        <v>706</v>
      </c>
      <c r="R9" s="292" t="s">
        <v>707</v>
      </c>
      <c r="S9" s="292" t="s">
        <v>708</v>
      </c>
      <c r="T9" s="292" t="s">
        <v>709</v>
      </c>
      <c r="U9" s="292" t="s">
        <v>710</v>
      </c>
      <c r="V9" s="292" t="s">
        <v>711</v>
      </c>
      <c r="W9" s="292" t="s">
        <v>712</v>
      </c>
      <c r="X9" s="292" t="s">
        <v>713</v>
      </c>
      <c r="Y9" s="292" t="s">
        <v>714</v>
      </c>
      <c r="Z9" s="292" t="s">
        <v>715</v>
      </c>
    </row>
    <row r="10" spans="1:26" ht="25.5" customHeight="1">
      <c r="A10" s="294" t="s">
        <v>716</v>
      </c>
      <c r="B10" s="295"/>
      <c r="C10" s="296"/>
      <c r="D10" s="295"/>
      <c r="E10" s="295"/>
      <c r="F10" s="297"/>
      <c r="G10" s="295"/>
      <c r="H10" s="295"/>
      <c r="I10" s="295"/>
      <c r="J10" s="298"/>
      <c r="K10" s="299"/>
      <c r="L10" s="300" t="str">
        <f>$A$10</f>
        <v>1. Rewards/Salaries (List names and titles of all positions involved in implementation)الرواتب (يجب ادراج الاسم والمسمى الوظيفي للأشخاص المنفذين للمشروع)</v>
      </c>
      <c r="M10" s="301"/>
      <c r="N10" s="302"/>
      <c r="P10" s="347"/>
      <c r="Q10" s="347"/>
      <c r="R10" s="347"/>
      <c r="S10" s="347"/>
      <c r="T10" s="347"/>
      <c r="U10" s="347"/>
      <c r="V10" s="347"/>
      <c r="W10" s="347"/>
      <c r="X10" s="347"/>
      <c r="Y10" s="347"/>
      <c r="Z10" s="347"/>
    </row>
    <row r="11" spans="1:26" ht="12.75" customHeight="1">
      <c r="A11" s="303" t="s">
        <v>985</v>
      </c>
      <c r="B11" s="304">
        <v>212</v>
      </c>
      <c r="C11" s="305" t="s">
        <v>718</v>
      </c>
      <c r="D11" s="304">
        <v>1</v>
      </c>
      <c r="E11" s="306">
        <f>SUM(B11*D11)</f>
        <v>212</v>
      </c>
      <c r="F11" s="307" t="s">
        <v>719</v>
      </c>
      <c r="G11" s="308">
        <v>12</v>
      </c>
      <c r="H11" s="306">
        <f>SUM(E11*G11)</f>
        <v>2544</v>
      </c>
      <c r="I11" s="309">
        <v>0</v>
      </c>
      <c r="J11" s="310">
        <f>H11-I11</f>
        <v>2544</v>
      </c>
      <c r="K11" s="311"/>
      <c r="L11" s="312" t="str">
        <f>A11</f>
        <v>a. Faten Alkhaldi, Project Focal Point</v>
      </c>
      <c r="M11" s="354">
        <f>J11</f>
        <v>2544</v>
      </c>
      <c r="N11" s="302" t="s">
        <v>720</v>
      </c>
      <c r="P11" s="553"/>
      <c r="Q11" s="553"/>
      <c r="R11" s="553"/>
      <c r="S11" s="553"/>
      <c r="T11" s="553"/>
      <c r="U11" s="553"/>
      <c r="V11" s="553"/>
      <c r="W11" s="553"/>
      <c r="X11" s="553"/>
      <c r="Y11" s="553"/>
      <c r="Z11" s="553"/>
    </row>
    <row r="12" spans="1:26" ht="12.75" customHeight="1" thickBot="1">
      <c r="A12" s="303" t="s">
        <v>986</v>
      </c>
      <c r="B12" s="304">
        <v>212</v>
      </c>
      <c r="C12" s="305" t="s">
        <v>718</v>
      </c>
      <c r="D12" s="304">
        <v>1</v>
      </c>
      <c r="E12" s="306">
        <f>SUM(B12*D12)</f>
        <v>212</v>
      </c>
      <c r="F12" s="307" t="s">
        <v>719</v>
      </c>
      <c r="G12" s="308">
        <v>12</v>
      </c>
      <c r="H12" s="306">
        <f>SUM(E12*G12)</f>
        <v>2544</v>
      </c>
      <c r="I12" s="309">
        <v>0</v>
      </c>
      <c r="J12" s="310">
        <f>H12-I12</f>
        <v>2544</v>
      </c>
      <c r="K12" s="311"/>
      <c r="L12" s="312" t="str">
        <f>A12</f>
        <v>b. Accountant</v>
      </c>
      <c r="M12" s="354">
        <f>J12</f>
        <v>2544</v>
      </c>
      <c r="N12" s="302" t="s">
        <v>720</v>
      </c>
      <c r="P12" s="553"/>
      <c r="Q12" s="553"/>
      <c r="R12" s="553"/>
      <c r="S12" s="553"/>
      <c r="T12" s="553"/>
      <c r="U12" s="553"/>
      <c r="V12" s="553"/>
      <c r="W12" s="553"/>
      <c r="X12" s="553"/>
      <c r="Y12" s="553"/>
      <c r="Z12" s="553"/>
    </row>
    <row r="13" spans="1:26" ht="12.75" customHeight="1" thickBot="1">
      <c r="A13" s="316" t="s">
        <v>725</v>
      </c>
      <c r="B13" s="317"/>
      <c r="C13" s="318"/>
      <c r="D13" s="317"/>
      <c r="E13" s="317"/>
      <c r="F13" s="319"/>
      <c r="G13" s="320"/>
      <c r="H13" s="317">
        <f>SUM(H11:H12)</f>
        <v>5088</v>
      </c>
      <c r="I13" s="317">
        <f>SUM(I11:I12)</f>
        <v>0</v>
      </c>
      <c r="J13" s="317">
        <f>H13-I13</f>
        <v>5088</v>
      </c>
      <c r="K13" s="311"/>
      <c r="L13" s="321"/>
      <c r="M13" s="354"/>
      <c r="N13" s="302"/>
      <c r="P13" s="347"/>
      <c r="Q13" s="347"/>
      <c r="R13" s="347"/>
      <c r="S13" s="347"/>
      <c r="T13" s="347"/>
      <c r="U13" s="347"/>
      <c r="V13" s="347"/>
      <c r="W13" s="347"/>
      <c r="X13" s="347"/>
      <c r="Y13" s="347"/>
      <c r="Z13" s="347"/>
    </row>
    <row r="14" spans="1:26" ht="12.75" customHeight="1" thickBot="1">
      <c r="A14" s="322" t="s">
        <v>726</v>
      </c>
      <c r="B14" s="323"/>
      <c r="C14" s="324"/>
      <c r="D14" s="323"/>
      <c r="E14" s="323"/>
      <c r="F14" s="325"/>
      <c r="G14" s="326"/>
      <c r="H14" s="323"/>
      <c r="I14" s="323"/>
      <c r="J14" s="323"/>
      <c r="K14" s="311"/>
      <c r="L14" s="321" t="str">
        <f>A14</f>
        <v>Fringe مزايا الموظفين</v>
      </c>
      <c r="M14" s="301"/>
      <c r="N14" s="302"/>
      <c r="P14" s="347"/>
      <c r="Q14" s="347"/>
      <c r="R14" s="347"/>
      <c r="S14" s="347"/>
      <c r="T14" s="347"/>
      <c r="U14" s="347"/>
      <c r="V14" s="347"/>
      <c r="W14" s="347"/>
      <c r="X14" s="347"/>
      <c r="Y14" s="347"/>
      <c r="Z14" s="347"/>
    </row>
    <row r="15" spans="1:26" ht="12.75" customHeight="1" thickBot="1">
      <c r="A15" s="316" t="s">
        <v>735</v>
      </c>
      <c r="B15" s="317"/>
      <c r="C15" s="318"/>
      <c r="D15" s="317"/>
      <c r="E15" s="317"/>
      <c r="F15" s="319"/>
      <c r="G15" s="320"/>
      <c r="H15" s="317">
        <f>J13</f>
        <v>5088</v>
      </c>
      <c r="I15" s="317">
        <f>I13</f>
        <v>0</v>
      </c>
      <c r="J15" s="317">
        <f>J13</f>
        <v>5088</v>
      </c>
      <c r="K15" s="311"/>
      <c r="L15" s="321" t="str">
        <f>A15</f>
        <v>Total Fringe</v>
      </c>
      <c r="M15" s="354">
        <f>J16</f>
        <v>5088</v>
      </c>
      <c r="N15" s="302"/>
      <c r="P15" s="347"/>
      <c r="Q15" s="347"/>
      <c r="R15" s="347"/>
      <c r="S15" s="347"/>
      <c r="T15" s="347"/>
      <c r="U15" s="347"/>
      <c r="V15" s="347"/>
      <c r="W15" s="347"/>
      <c r="X15" s="347"/>
      <c r="Y15" s="347"/>
      <c r="Z15" s="347"/>
    </row>
    <row r="16" spans="1:26" ht="12.75" customHeight="1" thickBot="1">
      <c r="A16" s="541" t="s">
        <v>736</v>
      </c>
      <c r="B16" s="542"/>
      <c r="C16" s="543"/>
      <c r="D16" s="542"/>
      <c r="E16" s="542"/>
      <c r="F16" s="427"/>
      <c r="G16" s="428"/>
      <c r="H16" s="542">
        <f>H15</f>
        <v>5088</v>
      </c>
      <c r="I16" s="542">
        <f>I13+I15</f>
        <v>0</v>
      </c>
      <c r="J16" s="542">
        <f>H16-I16</f>
        <v>5088</v>
      </c>
      <c r="K16" s="311"/>
      <c r="L16" s="321"/>
      <c r="M16" s="301"/>
      <c r="N16" s="302"/>
      <c r="P16" s="347"/>
      <c r="Q16" s="347"/>
      <c r="R16" s="347"/>
      <c r="S16" s="347"/>
      <c r="T16" s="347"/>
      <c r="U16" s="347"/>
      <c r="V16" s="347"/>
      <c r="W16" s="347"/>
      <c r="X16" s="347"/>
      <c r="Y16" s="347"/>
      <c r="Z16" s="347"/>
    </row>
    <row r="17" spans="1:26" s="348" customFormat="1" ht="12.75" customHeight="1" thickBot="1">
      <c r="A17" s="343"/>
      <c r="B17" s="343"/>
      <c r="C17" s="344"/>
      <c r="D17" s="343"/>
      <c r="E17" s="343"/>
      <c r="F17" s="345"/>
      <c r="G17" s="343"/>
      <c r="H17" s="343"/>
      <c r="I17" s="343"/>
      <c r="J17" s="343"/>
      <c r="K17" s="346"/>
      <c r="L17" s="273"/>
      <c r="M17" s="347"/>
      <c r="N17" s="302"/>
      <c r="O17" s="273"/>
      <c r="P17" s="347"/>
      <c r="Q17" s="347"/>
      <c r="R17" s="347"/>
      <c r="S17" s="347"/>
      <c r="T17" s="347"/>
      <c r="U17" s="347"/>
      <c r="V17" s="347"/>
      <c r="W17" s="347"/>
      <c r="X17" s="554"/>
      <c r="Y17" s="554"/>
      <c r="Z17" s="554"/>
    </row>
    <row r="18" spans="1:26" ht="12.75" customHeight="1">
      <c r="A18" s="294" t="s">
        <v>737</v>
      </c>
      <c r="B18" s="295"/>
      <c r="C18" s="296"/>
      <c r="D18" s="295"/>
      <c r="E18" s="295"/>
      <c r="F18" s="297"/>
      <c r="G18" s="295"/>
      <c r="H18" s="295"/>
      <c r="I18" s="295"/>
      <c r="J18" s="298">
        <f aca="true" t="shared" si="0" ref="J18:J23">H18-I18</f>
        <v>0</v>
      </c>
      <c r="K18" s="299"/>
      <c r="L18" s="349" t="str">
        <f>$A$18</f>
        <v xml:space="preserve">2. Other Direct Costs المصاريف المباشرة الأخرى </v>
      </c>
      <c r="M18" s="301"/>
      <c r="N18" s="302"/>
      <c r="P18" s="347"/>
      <c r="Q18" s="347"/>
      <c r="R18" s="347"/>
      <c r="S18" s="347"/>
      <c r="T18" s="347"/>
      <c r="U18" s="347"/>
      <c r="V18" s="347"/>
      <c r="W18" s="347"/>
      <c r="X18" s="347"/>
      <c r="Y18" s="347"/>
      <c r="Z18" s="347"/>
    </row>
    <row r="19" spans="1:26" ht="12.75" customHeight="1">
      <c r="A19" s="313" t="s">
        <v>738</v>
      </c>
      <c r="B19" s="309">
        <v>200</v>
      </c>
      <c r="C19" s="350" t="s">
        <v>718</v>
      </c>
      <c r="D19" s="309">
        <v>1</v>
      </c>
      <c r="E19" s="306">
        <f>SUM(B19*D19)</f>
        <v>200</v>
      </c>
      <c r="F19" s="307" t="s">
        <v>719</v>
      </c>
      <c r="G19" s="308">
        <v>12</v>
      </c>
      <c r="H19" s="306">
        <f>SUM(E19*G19)</f>
        <v>2400</v>
      </c>
      <c r="I19" s="309">
        <f>H19</f>
        <v>2400</v>
      </c>
      <c r="J19" s="351">
        <f t="shared" si="0"/>
        <v>0</v>
      </c>
      <c r="K19" s="311"/>
      <c r="L19" s="273" t="str">
        <f>A19</f>
        <v>a. Office Rent/الإيجار</v>
      </c>
      <c r="M19" s="301"/>
      <c r="N19" s="302"/>
      <c r="P19" s="347"/>
      <c r="Q19" s="347"/>
      <c r="R19" s="347"/>
      <c r="S19" s="347"/>
      <c r="T19" s="347"/>
      <c r="U19" s="347"/>
      <c r="V19" s="347"/>
      <c r="W19" s="347"/>
      <c r="X19" s="347"/>
      <c r="Y19" s="347"/>
      <c r="Z19" s="347"/>
    </row>
    <row r="20" spans="1:26" ht="12.75" customHeight="1">
      <c r="A20" s="352" t="s">
        <v>884</v>
      </c>
      <c r="B20" s="309">
        <v>200</v>
      </c>
      <c r="C20" s="353" t="s">
        <v>718</v>
      </c>
      <c r="D20" s="309">
        <v>1</v>
      </c>
      <c r="E20" s="306">
        <f>SUM(B20*D20)</f>
        <v>200</v>
      </c>
      <c r="F20" s="307" t="s">
        <v>719</v>
      </c>
      <c r="G20" s="308">
        <v>12</v>
      </c>
      <c r="H20" s="306">
        <f>SUM(E20*G20)</f>
        <v>2400</v>
      </c>
      <c r="I20" s="309">
        <v>1200</v>
      </c>
      <c r="J20" s="351">
        <f t="shared" si="0"/>
        <v>1200</v>
      </c>
      <c r="K20" s="311"/>
      <c r="L20" s="273" t="str">
        <f>A20</f>
        <v>b. Office Utilities/ خدمات المكتب (Fuel, Beverages &amp; miscellaneous)</v>
      </c>
      <c r="M20" s="354">
        <f>J20</f>
        <v>1200</v>
      </c>
      <c r="N20" s="302" t="s">
        <v>740</v>
      </c>
      <c r="P20" s="553"/>
      <c r="Q20" s="553"/>
      <c r="R20" s="553"/>
      <c r="S20" s="553"/>
      <c r="T20" s="553"/>
      <c r="U20" s="553"/>
      <c r="V20" s="553"/>
      <c r="W20" s="553"/>
      <c r="X20" s="553"/>
      <c r="Y20" s="553"/>
      <c r="Z20" s="553"/>
    </row>
    <row r="21" spans="1:26" ht="12.75" customHeight="1">
      <c r="A21" s="352" t="s">
        <v>741</v>
      </c>
      <c r="B21" s="309">
        <v>100</v>
      </c>
      <c r="C21" s="353" t="s">
        <v>718</v>
      </c>
      <c r="D21" s="309">
        <v>1</v>
      </c>
      <c r="E21" s="306">
        <f>SUM(B21*D21)</f>
        <v>100</v>
      </c>
      <c r="F21" s="307" t="s">
        <v>719</v>
      </c>
      <c r="G21" s="308">
        <v>12</v>
      </c>
      <c r="H21" s="306">
        <f>SUM(E21*G21)</f>
        <v>1200</v>
      </c>
      <c r="I21" s="309">
        <v>0</v>
      </c>
      <c r="J21" s="351">
        <f t="shared" si="0"/>
        <v>1200</v>
      </c>
      <c r="K21" s="311"/>
      <c r="L21" s="273" t="str">
        <f>A21</f>
        <v>c. Communications/اتصالات</v>
      </c>
      <c r="M21" s="354">
        <f>J21</f>
        <v>1200</v>
      </c>
      <c r="N21" s="302"/>
      <c r="P21" s="553"/>
      <c r="Q21" s="553"/>
      <c r="R21" s="553"/>
      <c r="S21" s="553"/>
      <c r="T21" s="553"/>
      <c r="U21" s="553"/>
      <c r="V21" s="553"/>
      <c r="W21" s="553"/>
      <c r="X21" s="553"/>
      <c r="Y21" s="553"/>
      <c r="Z21" s="553"/>
    </row>
    <row r="22" spans="1:26" s="348" customFormat="1" ht="42.75" customHeight="1" thickBot="1">
      <c r="A22" s="313" t="s">
        <v>742</v>
      </c>
      <c r="B22" s="354">
        <v>50</v>
      </c>
      <c r="C22" s="353" t="s">
        <v>718</v>
      </c>
      <c r="D22" s="354">
        <v>1</v>
      </c>
      <c r="E22" s="306">
        <f>SUM(B22*D22)</f>
        <v>50</v>
      </c>
      <c r="F22" s="307" t="s">
        <v>719</v>
      </c>
      <c r="G22" s="308">
        <v>12</v>
      </c>
      <c r="H22" s="306">
        <f>SUM(E22*G22)</f>
        <v>600</v>
      </c>
      <c r="I22" s="309">
        <v>0</v>
      </c>
      <c r="J22" s="351">
        <f t="shared" si="0"/>
        <v>600</v>
      </c>
      <c r="K22" s="311"/>
      <c r="L22" s="273" t="str">
        <f>A22</f>
        <v>d. Office Stationary and Supplies/قرطاسية ومستلزمات المكتب</v>
      </c>
      <c r="M22" s="354">
        <f>J22</f>
        <v>600</v>
      </c>
      <c r="N22" s="356"/>
      <c r="P22" s="555"/>
      <c r="Q22" s="555"/>
      <c r="R22" s="555"/>
      <c r="S22" s="555"/>
      <c r="T22" s="555"/>
      <c r="U22" s="555"/>
      <c r="V22" s="555"/>
      <c r="W22" s="555"/>
      <c r="X22" s="555"/>
      <c r="Y22" s="555"/>
      <c r="Z22" s="555"/>
    </row>
    <row r="23" spans="1:26" ht="12.75" customHeight="1" thickBot="1">
      <c r="A23" s="556" t="s">
        <v>747</v>
      </c>
      <c r="B23" s="425"/>
      <c r="C23" s="543"/>
      <c r="D23" s="542"/>
      <c r="E23" s="542"/>
      <c r="F23" s="427"/>
      <c r="G23" s="428"/>
      <c r="H23" s="542">
        <f>SUM(H19:H22)</f>
        <v>6600</v>
      </c>
      <c r="I23" s="542">
        <f>SUM(I19:I22)</f>
        <v>3600</v>
      </c>
      <c r="J23" s="542">
        <f t="shared" si="0"/>
        <v>3000</v>
      </c>
      <c r="K23" s="311"/>
      <c r="L23" s="321"/>
      <c r="M23" s="301"/>
      <c r="N23" s="302"/>
      <c r="P23" s="347"/>
      <c r="Q23" s="347"/>
      <c r="R23" s="347"/>
      <c r="S23" s="347"/>
      <c r="T23" s="347"/>
      <c r="U23" s="347"/>
      <c r="V23" s="347"/>
      <c r="W23" s="347"/>
      <c r="X23" s="347"/>
      <c r="Y23" s="347"/>
      <c r="Z23" s="347"/>
    </row>
    <row r="24" spans="1:26" ht="12.75" customHeight="1" thickBot="1">
      <c r="A24" s="343"/>
      <c r="B24" s="343"/>
      <c r="C24" s="344"/>
      <c r="D24" s="343"/>
      <c r="E24" s="343" t="s">
        <v>987</v>
      </c>
      <c r="F24" s="345"/>
      <c r="G24" s="343"/>
      <c r="H24" s="343"/>
      <c r="I24" s="343"/>
      <c r="J24" s="343"/>
      <c r="K24" s="346"/>
      <c r="M24" s="301"/>
      <c r="N24" s="302"/>
      <c r="P24" s="347"/>
      <c r="Q24" s="347"/>
      <c r="R24" s="347"/>
      <c r="S24" s="347"/>
      <c r="T24" s="347"/>
      <c r="U24" s="347"/>
      <c r="V24" s="347"/>
      <c r="W24" s="347"/>
      <c r="X24" s="347"/>
      <c r="Y24" s="347"/>
      <c r="Z24" s="347"/>
    </row>
    <row r="25" spans="1:26" ht="12.75" customHeight="1">
      <c r="A25" s="294" t="s">
        <v>748</v>
      </c>
      <c r="B25" s="295"/>
      <c r="C25" s="296"/>
      <c r="D25" s="295"/>
      <c r="E25" s="295"/>
      <c r="F25" s="297"/>
      <c r="G25" s="295"/>
      <c r="H25" s="295"/>
      <c r="I25" s="295"/>
      <c r="J25" s="298">
        <f>H25-I25</f>
        <v>0</v>
      </c>
      <c r="K25" s="299"/>
      <c r="L25" s="349" t="str">
        <f>$A$25</f>
        <v>3.  Furniture and Equipment's المعدات والأثاث</v>
      </c>
      <c r="M25" s="354"/>
      <c r="N25" s="302"/>
      <c r="P25" s="347"/>
      <c r="Q25" s="347"/>
      <c r="R25" s="347"/>
      <c r="S25" s="347"/>
      <c r="T25" s="347"/>
      <c r="U25" s="347"/>
      <c r="V25" s="347"/>
      <c r="W25" s="347"/>
      <c r="X25" s="347"/>
      <c r="Y25" s="347"/>
      <c r="Z25" s="347"/>
    </row>
    <row r="26" spans="1:26" ht="26.25" customHeight="1">
      <c r="A26" s="313" t="s">
        <v>988</v>
      </c>
      <c r="B26" s="309">
        <v>1000</v>
      </c>
      <c r="C26" s="307" t="s">
        <v>752</v>
      </c>
      <c r="D26" s="309">
        <v>1</v>
      </c>
      <c r="E26" s="306">
        <f>SUM(B26*D26)</f>
        <v>1000</v>
      </c>
      <c r="F26" s="307" t="s">
        <v>752</v>
      </c>
      <c r="G26" s="308">
        <v>1</v>
      </c>
      <c r="H26" s="306">
        <f>SUM(E26*G26)</f>
        <v>1000</v>
      </c>
      <c r="I26" s="309">
        <v>0</v>
      </c>
      <c r="J26" s="351">
        <f>H26-I26</f>
        <v>1000</v>
      </c>
      <c r="K26" s="311"/>
      <c r="L26" s="273" t="str">
        <f>A26</f>
        <v>a. Computer for project focal point</v>
      </c>
      <c r="M26" s="354">
        <f>J26</f>
        <v>1000</v>
      </c>
      <c r="N26" s="302"/>
      <c r="P26" s="347"/>
      <c r="Q26" s="347"/>
      <c r="R26" s="557"/>
      <c r="S26" s="347"/>
      <c r="T26" s="347"/>
      <c r="U26" s="347"/>
      <c r="V26" s="347"/>
      <c r="W26" s="347"/>
      <c r="X26" s="347"/>
      <c r="Y26" s="347"/>
      <c r="Z26" s="347"/>
    </row>
    <row r="27" spans="1:26" ht="26.25" customHeight="1">
      <c r="A27" s="313" t="s">
        <v>989</v>
      </c>
      <c r="B27" s="309">
        <v>1000</v>
      </c>
      <c r="C27" s="307" t="s">
        <v>752</v>
      </c>
      <c r="D27" s="309">
        <v>1</v>
      </c>
      <c r="E27" s="306">
        <f>SUM(B27*D27)</f>
        <v>1000</v>
      </c>
      <c r="F27" s="307" t="s">
        <v>752</v>
      </c>
      <c r="G27" s="308">
        <v>1</v>
      </c>
      <c r="H27" s="306">
        <f>SUM(E27*G27)</f>
        <v>1000</v>
      </c>
      <c r="I27" s="309">
        <v>0</v>
      </c>
      <c r="J27" s="351">
        <f>H27-I27</f>
        <v>1000</v>
      </c>
      <c r="K27" s="311"/>
      <c r="L27" s="273" t="str">
        <f>A27</f>
        <v>b. Laptop</v>
      </c>
      <c r="M27" s="354">
        <f>J27</f>
        <v>1000</v>
      </c>
      <c r="N27" s="302"/>
      <c r="P27" s="347"/>
      <c r="Q27" s="347"/>
      <c r="R27" s="557"/>
      <c r="S27" s="347"/>
      <c r="T27" s="347"/>
      <c r="U27" s="347"/>
      <c r="V27" s="347"/>
      <c r="W27" s="347"/>
      <c r="X27" s="347"/>
      <c r="Y27" s="347"/>
      <c r="Z27" s="347"/>
    </row>
    <row r="28" spans="1:26" ht="26.25" customHeight="1" thickBot="1">
      <c r="A28" s="313" t="s">
        <v>990</v>
      </c>
      <c r="B28" s="309">
        <v>1000</v>
      </c>
      <c r="C28" s="307" t="s">
        <v>752</v>
      </c>
      <c r="D28" s="309">
        <v>1</v>
      </c>
      <c r="E28" s="306">
        <f>SUM(B28*D28)</f>
        <v>1000</v>
      </c>
      <c r="F28" s="307" t="s">
        <v>752</v>
      </c>
      <c r="G28" s="308">
        <v>1</v>
      </c>
      <c r="H28" s="306">
        <f>SUM(E28*G28)</f>
        <v>1000</v>
      </c>
      <c r="I28" s="309">
        <v>0</v>
      </c>
      <c r="J28" s="351">
        <f>H28-I28</f>
        <v>1000</v>
      </c>
      <c r="K28" s="311"/>
      <c r="L28" s="273" t="str">
        <f>A28</f>
        <v>c. Printer  (4 in one)</v>
      </c>
      <c r="M28" s="354">
        <f>J28</f>
        <v>1000</v>
      </c>
      <c r="N28" s="302"/>
      <c r="P28" s="347"/>
      <c r="Q28" s="347"/>
      <c r="R28" s="557"/>
      <c r="S28" s="347"/>
      <c r="T28" s="347"/>
      <c r="U28" s="347"/>
      <c r="V28" s="347"/>
      <c r="W28" s="347"/>
      <c r="X28" s="347"/>
      <c r="Y28" s="347"/>
      <c r="Z28" s="347"/>
    </row>
    <row r="29" spans="1:26" ht="12.75" customHeight="1" thickBot="1">
      <c r="A29" s="556" t="s">
        <v>759</v>
      </c>
      <c r="B29" s="425"/>
      <c r="C29" s="543"/>
      <c r="D29" s="542"/>
      <c r="E29" s="542"/>
      <c r="F29" s="427"/>
      <c r="G29" s="428"/>
      <c r="H29" s="542">
        <f>SUM(H26:H28)</f>
        <v>3000</v>
      </c>
      <c r="I29" s="542">
        <f>SUM(I26:I28)</f>
        <v>0</v>
      </c>
      <c r="J29" s="542">
        <f>SUM(J26:J28)</f>
        <v>3000</v>
      </c>
      <c r="K29" s="311"/>
      <c r="L29" s="321"/>
      <c r="M29" s="301"/>
      <c r="N29" s="302"/>
      <c r="P29" s="347"/>
      <c r="Q29" s="347"/>
      <c r="R29" s="347"/>
      <c r="S29" s="347"/>
      <c r="T29" s="347"/>
      <c r="U29" s="347"/>
      <c r="V29" s="347"/>
      <c r="W29" s="347"/>
      <c r="X29" s="347"/>
      <c r="Y29" s="347"/>
      <c r="Z29" s="347"/>
    </row>
    <row r="30" spans="1:26" ht="12.75" customHeight="1" thickBot="1">
      <c r="A30" s="343"/>
      <c r="B30" s="343"/>
      <c r="C30" s="344"/>
      <c r="D30" s="343"/>
      <c r="E30" s="343"/>
      <c r="F30" s="345"/>
      <c r="G30" s="343"/>
      <c r="H30" s="343"/>
      <c r="I30" s="343"/>
      <c r="J30" s="343"/>
      <c r="K30" s="346"/>
      <c r="M30" s="301"/>
      <c r="N30" s="302"/>
      <c r="P30" s="347"/>
      <c r="Q30" s="347"/>
      <c r="R30" s="347"/>
      <c r="S30" s="347"/>
      <c r="T30" s="347"/>
      <c r="U30" s="347"/>
      <c r="V30" s="347"/>
      <c r="W30" s="347"/>
      <c r="X30" s="347"/>
      <c r="Y30" s="347"/>
      <c r="Z30" s="347"/>
    </row>
    <row r="31" spans="1:26" ht="12.75" customHeight="1">
      <c r="A31" s="294" t="s">
        <v>760</v>
      </c>
      <c r="B31" s="295"/>
      <c r="C31" s="296"/>
      <c r="D31" s="295"/>
      <c r="E31" s="295"/>
      <c r="F31" s="297"/>
      <c r="G31" s="295"/>
      <c r="H31" s="295"/>
      <c r="I31" s="295"/>
      <c r="J31" s="298"/>
      <c r="K31" s="299"/>
      <c r="L31" s="349" t="str">
        <f>$A$31</f>
        <v>4. Project Operation (Activities) Expenses مصاريف المشروع التشغيلية المباشرة</v>
      </c>
      <c r="M31" s="301"/>
      <c r="N31" s="302"/>
      <c r="P31" s="347"/>
      <c r="Q31" s="347"/>
      <c r="R31" s="347"/>
      <c r="S31" s="347"/>
      <c r="T31" s="347"/>
      <c r="U31" s="347"/>
      <c r="V31" s="347"/>
      <c r="W31" s="347"/>
      <c r="X31" s="347"/>
      <c r="Y31" s="347"/>
      <c r="Z31" s="347"/>
    </row>
    <row r="32" spans="1:26" s="499" customFormat="1" ht="22.5" customHeight="1">
      <c r="A32" s="1846" t="s">
        <v>991</v>
      </c>
      <c r="B32" s="1847"/>
      <c r="C32" s="1847"/>
      <c r="D32" s="1847"/>
      <c r="E32" s="1847"/>
      <c r="F32" s="1847"/>
      <c r="G32" s="1847"/>
      <c r="H32" s="1847"/>
      <c r="I32" s="1847"/>
      <c r="J32" s="1848"/>
      <c r="K32" s="311"/>
      <c r="L32" s="407" t="str">
        <f>A32</f>
        <v xml:space="preserve">Activity #1.4.1 planting the farm near WWTP in North Shouneh </v>
      </c>
      <c r="M32" s="558">
        <f>J37</f>
        <v>373912</v>
      </c>
      <c r="N32" s="546"/>
      <c r="P32" s="559"/>
      <c r="Q32" s="559"/>
      <c r="R32" s="559"/>
      <c r="S32" s="559"/>
      <c r="T32" s="559"/>
      <c r="U32" s="559"/>
      <c r="V32" s="559"/>
      <c r="W32" s="559"/>
      <c r="X32" s="559"/>
      <c r="Y32" s="559"/>
      <c r="Z32" s="559"/>
    </row>
    <row r="33" spans="1:27" s="410" customFormat="1" ht="22.5" customHeight="1">
      <c r="A33" s="386" t="s">
        <v>992</v>
      </c>
      <c r="B33" s="387" t="s">
        <v>993</v>
      </c>
      <c r="C33" s="388"/>
      <c r="D33" s="387"/>
      <c r="E33" s="387"/>
      <c r="F33" s="389"/>
      <c r="G33" s="390"/>
      <c r="H33" s="387"/>
      <c r="I33" s="387"/>
      <c r="J33" s="391"/>
      <c r="K33" s="311"/>
      <c r="L33" s="422"/>
      <c r="M33" s="408"/>
      <c r="N33" s="409"/>
      <c r="O33" s="409"/>
      <c r="P33" s="408"/>
      <c r="Q33" s="408"/>
      <c r="R33" s="408"/>
      <c r="S33" s="408"/>
      <c r="T33" s="408"/>
      <c r="U33" s="408"/>
      <c r="V33" s="408"/>
      <c r="W33" s="408"/>
      <c r="X33" s="408"/>
      <c r="Y33" s="408"/>
      <c r="Z33" s="408"/>
      <c r="AA33" s="486"/>
    </row>
    <row r="34" spans="1:26" ht="25.5">
      <c r="A34" s="331" t="s">
        <v>915</v>
      </c>
      <c r="B34" s="309">
        <v>10000</v>
      </c>
      <c r="C34" s="314" t="s">
        <v>768</v>
      </c>
      <c r="D34" s="420">
        <v>1</v>
      </c>
      <c r="E34" s="306">
        <f>SUM(B34*D34)</f>
        <v>10000</v>
      </c>
      <c r="F34" s="307" t="s">
        <v>768</v>
      </c>
      <c r="G34" s="308">
        <v>1</v>
      </c>
      <c r="H34" s="306">
        <f>SUM(E34*G34)</f>
        <v>10000</v>
      </c>
      <c r="I34" s="309">
        <v>0</v>
      </c>
      <c r="J34" s="330">
        <f>H34-I34</f>
        <v>10000</v>
      </c>
      <c r="K34" s="311"/>
      <c r="M34" s="312"/>
      <c r="N34" s="283"/>
      <c r="P34" s="347"/>
      <c r="Q34" s="560"/>
      <c r="R34" s="553"/>
      <c r="S34" s="553"/>
      <c r="T34" s="347"/>
      <c r="U34" s="347"/>
      <c r="V34" s="347"/>
      <c r="W34" s="347"/>
      <c r="X34" s="347"/>
      <c r="Y34" s="347"/>
      <c r="Z34" s="347"/>
    </row>
    <row r="35" spans="1:26" ht="25.5">
      <c r="A35" s="331" t="s">
        <v>994</v>
      </c>
      <c r="B35" s="309">
        <v>363912</v>
      </c>
      <c r="C35" s="314" t="s">
        <v>768</v>
      </c>
      <c r="D35" s="420">
        <v>1</v>
      </c>
      <c r="E35" s="306">
        <f>SUM(B35*D35)</f>
        <v>363912</v>
      </c>
      <c r="F35" s="307" t="s">
        <v>768</v>
      </c>
      <c r="G35" s="308">
        <v>1</v>
      </c>
      <c r="H35" s="306">
        <f>SUM(E35*G35)</f>
        <v>363912</v>
      </c>
      <c r="I35" s="309">
        <v>0</v>
      </c>
      <c r="J35" s="330">
        <f>H35-I35</f>
        <v>363912</v>
      </c>
      <c r="M35" s="312"/>
      <c r="N35" s="283"/>
      <c r="P35" s="347"/>
      <c r="Q35" s="347"/>
      <c r="R35" s="347"/>
      <c r="S35" s="347"/>
      <c r="T35" s="553"/>
      <c r="U35" s="553"/>
      <c r="V35" s="553"/>
      <c r="W35" s="553"/>
      <c r="X35" s="553"/>
      <c r="Y35" s="553"/>
      <c r="Z35" s="553"/>
    </row>
    <row r="36" spans="1:26" s="446" customFormat="1" ht="20.25" customHeight="1">
      <c r="A36" s="550" t="s">
        <v>995</v>
      </c>
      <c r="B36" s="1843"/>
      <c r="C36" s="1844"/>
      <c r="D36" s="1844"/>
      <c r="E36" s="1844"/>
      <c r="F36" s="1844"/>
      <c r="G36" s="1845"/>
      <c r="H36" s="551">
        <f>SUM(H34:H35)</f>
        <v>373912</v>
      </c>
      <c r="I36" s="551">
        <f>SUM(I34:I35)</f>
        <v>0</v>
      </c>
      <c r="J36" s="551">
        <f>H36-I36</f>
        <v>373912</v>
      </c>
      <c r="K36" s="311"/>
      <c r="L36" s="273"/>
      <c r="M36" s="444"/>
      <c r="N36" s="445"/>
      <c r="P36" s="561"/>
      <c r="Q36" s="561"/>
      <c r="R36" s="561"/>
      <c r="S36" s="561"/>
      <c r="T36" s="561"/>
      <c r="U36" s="561"/>
      <c r="V36" s="561"/>
      <c r="W36" s="561"/>
      <c r="X36" s="561"/>
      <c r="Y36" s="561"/>
      <c r="Z36" s="561"/>
    </row>
    <row r="37" spans="1:26" ht="27.75" customHeight="1">
      <c r="A37" s="406" t="s">
        <v>996</v>
      </c>
      <c r="B37" s="483"/>
      <c r="C37" s="483"/>
      <c r="D37" s="483"/>
      <c r="E37" s="483"/>
      <c r="F37" s="483"/>
      <c r="G37" s="483"/>
      <c r="H37" s="484">
        <f>H36</f>
        <v>373912</v>
      </c>
      <c r="I37" s="484">
        <f>I36</f>
        <v>0</v>
      </c>
      <c r="J37" s="484">
        <f>H37-I37</f>
        <v>373912</v>
      </c>
      <c r="P37" s="347"/>
      <c r="Q37" s="347"/>
      <c r="R37" s="347"/>
      <c r="S37" s="347"/>
      <c r="T37" s="347"/>
      <c r="U37" s="347"/>
      <c r="V37" s="347"/>
      <c r="W37" s="347"/>
      <c r="X37" s="347"/>
      <c r="Y37" s="347"/>
      <c r="Z37" s="347"/>
    </row>
    <row r="38" spans="1:26" s="499" customFormat="1" ht="22.5" customHeight="1">
      <c r="A38" s="1849" t="s">
        <v>997</v>
      </c>
      <c r="B38" s="1850"/>
      <c r="C38" s="1850"/>
      <c r="D38" s="1850"/>
      <c r="E38" s="1850"/>
      <c r="F38" s="1850"/>
      <c r="G38" s="1850"/>
      <c r="H38" s="1850"/>
      <c r="I38" s="1850"/>
      <c r="J38" s="1851"/>
      <c r="K38" s="311"/>
      <c r="L38" s="407" t="str">
        <f>A38</f>
        <v>Activity #1.4.2 Install on-farm Irrigation system</v>
      </c>
      <c r="M38" s="558" t="e">
        <f>#REF!</f>
        <v>#REF!</v>
      </c>
      <c r="N38" s="546"/>
      <c r="P38" s="355"/>
      <c r="Q38" s="355"/>
      <c r="R38" s="355"/>
      <c r="S38" s="355"/>
      <c r="T38" s="355"/>
      <c r="U38" s="355"/>
      <c r="V38" s="355"/>
      <c r="W38" s="355"/>
      <c r="X38" s="355"/>
      <c r="Y38" s="355"/>
      <c r="Z38" s="355"/>
    </row>
    <row r="39" spans="1:26" ht="15.75">
      <c r="A39" s="562" t="s">
        <v>998</v>
      </c>
      <c r="B39" s="563" t="s">
        <v>999</v>
      </c>
      <c r="C39" s="564"/>
      <c r="D39" s="563"/>
      <c r="E39" s="563"/>
      <c r="F39" s="389"/>
      <c r="G39" s="390"/>
      <c r="H39" s="387"/>
      <c r="I39" s="387"/>
      <c r="J39" s="391"/>
      <c r="K39" s="311"/>
      <c r="L39" s="446"/>
      <c r="M39" s="312"/>
      <c r="P39" s="347"/>
      <c r="Q39" s="347"/>
      <c r="R39" s="347"/>
      <c r="S39" s="347"/>
      <c r="T39" s="347"/>
      <c r="U39" s="347"/>
      <c r="V39" s="347"/>
      <c r="W39" s="347"/>
      <c r="X39" s="347"/>
      <c r="Y39" s="347"/>
      <c r="Z39" s="347"/>
    </row>
    <row r="40" spans="1:26" ht="25.5">
      <c r="A40" s="331" t="s">
        <v>903</v>
      </c>
      <c r="B40" s="309">
        <v>400</v>
      </c>
      <c r="C40" s="314" t="s">
        <v>896</v>
      </c>
      <c r="D40" s="420">
        <v>1</v>
      </c>
      <c r="E40" s="306">
        <f>SUM(B40*D40)</f>
        <v>400</v>
      </c>
      <c r="F40" s="307" t="s">
        <v>904</v>
      </c>
      <c r="G40" s="308">
        <v>40</v>
      </c>
      <c r="H40" s="306">
        <f>SUM(E40*G40)</f>
        <v>16000</v>
      </c>
      <c r="I40" s="309">
        <v>0</v>
      </c>
      <c r="J40" s="330">
        <f>H40-I40</f>
        <v>16000</v>
      </c>
      <c r="K40" s="311"/>
      <c r="M40" s="312"/>
      <c r="N40" s="283"/>
      <c r="P40" s="347"/>
      <c r="Q40" s="347"/>
      <c r="R40" s="553"/>
      <c r="S40" s="553"/>
      <c r="T40" s="347"/>
      <c r="U40" s="347"/>
      <c r="V40" s="347"/>
      <c r="W40" s="347"/>
      <c r="X40" s="347"/>
      <c r="Y40" s="347"/>
      <c r="Z40" s="347"/>
    </row>
    <row r="41" spans="1:26" ht="49.5" customHeight="1">
      <c r="A41" s="331" t="s">
        <v>1000</v>
      </c>
      <c r="B41" s="309">
        <v>70000</v>
      </c>
      <c r="C41" s="314" t="s">
        <v>768</v>
      </c>
      <c r="D41" s="420">
        <v>1</v>
      </c>
      <c r="E41" s="306">
        <f>SUM(B41*D41)</f>
        <v>70000</v>
      </c>
      <c r="F41" s="307" t="s">
        <v>768</v>
      </c>
      <c r="G41" s="308">
        <v>1</v>
      </c>
      <c r="H41" s="306">
        <f>SUM(E41*G41)</f>
        <v>70000</v>
      </c>
      <c r="I41" s="309">
        <v>0</v>
      </c>
      <c r="J41" s="330">
        <f>H41-I41</f>
        <v>70000</v>
      </c>
      <c r="M41" s="312"/>
      <c r="N41" s="283"/>
      <c r="P41" s="347"/>
      <c r="Q41" s="347"/>
      <c r="R41" s="347"/>
      <c r="S41" s="557"/>
      <c r="T41" s="553"/>
      <c r="U41" s="553"/>
      <c r="V41" s="553"/>
      <c r="W41" s="553"/>
      <c r="X41" s="553"/>
      <c r="Y41" s="553"/>
      <c r="Z41" s="553"/>
    </row>
    <row r="42" spans="1:26" ht="21.75" customHeight="1">
      <c r="A42" s="550" t="s">
        <v>1001</v>
      </c>
      <c r="B42" s="1843"/>
      <c r="C42" s="1844"/>
      <c r="D42" s="1844"/>
      <c r="E42" s="1844"/>
      <c r="F42" s="1844"/>
      <c r="G42" s="1845"/>
      <c r="H42" s="551">
        <f>SUM(H40:H41)</f>
        <v>86000</v>
      </c>
      <c r="I42" s="551">
        <f>SUM(I40:I41)</f>
        <v>0</v>
      </c>
      <c r="J42" s="551">
        <f>H42-I42</f>
        <v>86000</v>
      </c>
      <c r="K42" s="343"/>
      <c r="P42" s="347"/>
      <c r="Q42" s="347"/>
      <c r="R42" s="347"/>
      <c r="S42" s="347"/>
      <c r="T42" s="347"/>
      <c r="U42" s="347"/>
      <c r="V42" s="347"/>
      <c r="W42" s="347"/>
      <c r="X42" s="347"/>
      <c r="Y42" s="347"/>
      <c r="Z42" s="347"/>
    </row>
    <row r="43" spans="1:26" ht="21.75" customHeight="1">
      <c r="A43" s="550" t="s">
        <v>1002</v>
      </c>
      <c r="B43" s="552"/>
      <c r="C43" s="552"/>
      <c r="D43" s="552"/>
      <c r="E43" s="552"/>
      <c r="F43" s="552"/>
      <c r="G43" s="552"/>
      <c r="H43" s="551">
        <f>H42</f>
        <v>86000</v>
      </c>
      <c r="I43" s="551">
        <f>I42</f>
        <v>0</v>
      </c>
      <c r="J43" s="551">
        <f>H43-I43</f>
        <v>86000</v>
      </c>
      <c r="K43" s="343"/>
      <c r="P43" s="347"/>
      <c r="Q43" s="347"/>
      <c r="R43" s="347"/>
      <c r="S43" s="347"/>
      <c r="T43" s="347"/>
      <c r="U43" s="347"/>
      <c r="V43" s="347"/>
      <c r="W43" s="347"/>
      <c r="X43" s="347"/>
      <c r="Y43" s="347"/>
      <c r="Z43" s="347"/>
    </row>
    <row r="44" spans="1:26" s="499" customFormat="1" ht="22.5" customHeight="1">
      <c r="A44" s="1846" t="s">
        <v>1003</v>
      </c>
      <c r="B44" s="1847"/>
      <c r="C44" s="1847"/>
      <c r="D44" s="1847"/>
      <c r="E44" s="1847"/>
      <c r="F44" s="1847"/>
      <c r="G44" s="1847"/>
      <c r="H44" s="1847"/>
      <c r="I44" s="1847"/>
      <c r="J44" s="1848"/>
      <c r="K44" s="311"/>
      <c r="L44" s="407" t="str">
        <f>A44</f>
        <v>Sub-Activity #1.4.3 Implement a Comprehensive Soil Survey in Relation to Soil Quality, Baseline Data and Soil Salinity</v>
      </c>
      <c r="M44" s="558">
        <f>J50</f>
        <v>15000</v>
      </c>
      <c r="N44" s="504"/>
      <c r="O44" s="355"/>
      <c r="P44" s="355"/>
      <c r="Q44" s="355"/>
      <c r="R44" s="355"/>
      <c r="S44" s="355"/>
      <c r="T44" s="355"/>
      <c r="U44" s="355"/>
      <c r="V44" s="355"/>
      <c r="W44" s="355"/>
      <c r="X44" s="355"/>
      <c r="Y44" s="355"/>
      <c r="Z44" s="355"/>
    </row>
    <row r="45" spans="1:26" ht="22.5" customHeight="1">
      <c r="A45" s="386" t="s">
        <v>1004</v>
      </c>
      <c r="B45" s="387" t="s">
        <v>948</v>
      </c>
      <c r="C45" s="388"/>
      <c r="D45" s="387"/>
      <c r="E45" s="387"/>
      <c r="F45" s="389"/>
      <c r="G45" s="390"/>
      <c r="H45" s="387"/>
      <c r="I45" s="387"/>
      <c r="J45" s="391"/>
      <c r="K45" s="343"/>
      <c r="O45" s="347"/>
      <c r="P45" s="347"/>
      <c r="Q45" s="347"/>
      <c r="R45" s="347"/>
      <c r="S45" s="347"/>
      <c r="T45" s="347"/>
      <c r="U45" s="347"/>
      <c r="V45" s="347"/>
      <c r="W45" s="347"/>
      <c r="X45" s="347"/>
      <c r="Y45" s="347"/>
      <c r="Z45" s="347"/>
    </row>
    <row r="46" spans="1:26" ht="73.5" customHeight="1">
      <c r="A46" s="331" t="s">
        <v>949</v>
      </c>
      <c r="B46" s="309">
        <v>300</v>
      </c>
      <c r="C46" s="314" t="s">
        <v>950</v>
      </c>
      <c r="D46" s="420">
        <v>30</v>
      </c>
      <c r="E46" s="306">
        <f>SUM(B46*D46)</f>
        <v>9000</v>
      </c>
      <c r="F46" s="307" t="s">
        <v>904</v>
      </c>
      <c r="G46" s="308">
        <v>1</v>
      </c>
      <c r="H46" s="306">
        <f>SUM(E46*G46)</f>
        <v>9000</v>
      </c>
      <c r="I46" s="309">
        <v>0</v>
      </c>
      <c r="J46" s="330">
        <f>H46-I46</f>
        <v>9000</v>
      </c>
      <c r="K46" s="343"/>
      <c r="O46" s="347"/>
      <c r="P46" s="347"/>
      <c r="Q46" s="347"/>
      <c r="R46" s="347"/>
      <c r="S46" s="347"/>
      <c r="T46" s="347"/>
      <c r="U46" s="347"/>
      <c r="V46" s="347"/>
      <c r="W46" s="347"/>
      <c r="X46" s="347"/>
      <c r="Y46" s="347"/>
      <c r="Z46" s="347"/>
    </row>
    <row r="47" spans="1:26" ht="15">
      <c r="A47" s="331" t="s">
        <v>951</v>
      </c>
      <c r="B47" s="309">
        <v>10</v>
      </c>
      <c r="C47" s="314" t="s">
        <v>952</v>
      </c>
      <c r="D47" s="420">
        <v>100</v>
      </c>
      <c r="E47" s="306">
        <f>SUM(B47*D47)</f>
        <v>1000</v>
      </c>
      <c r="F47" s="307" t="s">
        <v>953</v>
      </c>
      <c r="G47" s="308">
        <v>1</v>
      </c>
      <c r="H47" s="306">
        <f>SUM(E47*G47)</f>
        <v>1000</v>
      </c>
      <c r="I47" s="309">
        <v>0</v>
      </c>
      <c r="J47" s="330">
        <f>H47-I47</f>
        <v>1000</v>
      </c>
      <c r="K47" s="343"/>
      <c r="O47" s="347"/>
      <c r="P47" s="347"/>
      <c r="Q47" s="347"/>
      <c r="R47" s="347"/>
      <c r="S47" s="347"/>
      <c r="T47" s="347"/>
      <c r="U47" s="347"/>
      <c r="V47" s="347"/>
      <c r="W47" s="347"/>
      <c r="X47" s="347"/>
      <c r="Y47" s="347"/>
      <c r="Z47" s="347"/>
    </row>
    <row r="48" spans="1:26" ht="15">
      <c r="A48" s="331" t="s">
        <v>954</v>
      </c>
      <c r="B48" s="309">
        <v>1</v>
      </c>
      <c r="C48" s="314" t="s">
        <v>1005</v>
      </c>
      <c r="D48" s="420">
        <v>5000</v>
      </c>
      <c r="E48" s="306">
        <f>SUM(B48*D48)</f>
        <v>5000</v>
      </c>
      <c r="F48" s="307" t="s">
        <v>1006</v>
      </c>
      <c r="G48" s="308">
        <v>1</v>
      </c>
      <c r="H48" s="306">
        <f>SUM(E48*G48)</f>
        <v>5000</v>
      </c>
      <c r="I48" s="309">
        <v>0</v>
      </c>
      <c r="J48" s="330">
        <f>H48-I48</f>
        <v>5000</v>
      </c>
      <c r="O48" s="347"/>
      <c r="P48" s="347"/>
      <c r="Q48" s="347"/>
      <c r="R48" s="347"/>
      <c r="S48" s="347"/>
      <c r="T48" s="347"/>
      <c r="U48" s="347"/>
      <c r="V48" s="347"/>
      <c r="W48" s="347"/>
      <c r="X48" s="347"/>
      <c r="Y48" s="347"/>
      <c r="Z48" s="347"/>
    </row>
    <row r="49" spans="1:26" ht="18" customHeight="1">
      <c r="A49" s="550" t="s">
        <v>1007</v>
      </c>
      <c r="B49" s="1843"/>
      <c r="C49" s="1844"/>
      <c r="D49" s="1844"/>
      <c r="E49" s="1844"/>
      <c r="F49" s="1844"/>
      <c r="G49" s="1845"/>
      <c r="H49" s="551">
        <f>SUM(H46:H48)</f>
        <v>15000</v>
      </c>
      <c r="I49" s="551">
        <f>SUM(I46:I48)</f>
        <v>0</v>
      </c>
      <c r="J49" s="551">
        <f>H49-I49</f>
        <v>15000</v>
      </c>
      <c r="O49" s="347"/>
      <c r="P49" s="347"/>
      <c r="Q49" s="347"/>
      <c r="R49" s="347"/>
      <c r="S49" s="347"/>
      <c r="T49" s="347"/>
      <c r="U49" s="347"/>
      <c r="V49" s="347"/>
      <c r="W49" s="347"/>
      <c r="X49" s="347"/>
      <c r="Y49" s="347"/>
      <c r="Z49" s="347"/>
    </row>
    <row r="50" spans="1:26" ht="21.75" customHeight="1">
      <c r="A50" s="550" t="s">
        <v>1008</v>
      </c>
      <c r="B50" s="552"/>
      <c r="C50" s="552"/>
      <c r="D50" s="552"/>
      <c r="E50" s="552"/>
      <c r="F50" s="552"/>
      <c r="G50" s="552"/>
      <c r="H50" s="551">
        <f>H49</f>
        <v>15000</v>
      </c>
      <c r="I50" s="551">
        <f>I49+I45</f>
        <v>0</v>
      </c>
      <c r="J50" s="551">
        <f>H50-I50</f>
        <v>15000</v>
      </c>
      <c r="K50" s="343"/>
      <c r="O50" s="347"/>
      <c r="P50" s="347"/>
      <c r="Q50" s="347"/>
      <c r="R50" s="347"/>
      <c r="S50" s="347"/>
      <c r="T50" s="347"/>
      <c r="U50" s="347"/>
      <c r="V50" s="347"/>
      <c r="W50" s="347"/>
      <c r="X50" s="347"/>
      <c r="Y50" s="347"/>
      <c r="Z50" s="347"/>
    </row>
    <row r="51" spans="1:26" s="499" customFormat="1" ht="22.5" customHeight="1">
      <c r="A51" s="1846" t="s">
        <v>1009</v>
      </c>
      <c r="B51" s="1847"/>
      <c r="C51" s="1847"/>
      <c r="D51" s="1847"/>
      <c r="E51" s="1847"/>
      <c r="F51" s="1847"/>
      <c r="G51" s="1847"/>
      <c r="H51" s="1847"/>
      <c r="I51" s="1847"/>
      <c r="J51" s="1848"/>
      <c r="K51" s="311"/>
      <c r="L51" s="407" t="str">
        <f>A51</f>
        <v>Sub-Activity #1.4.3.2. Water quality monitoring</v>
      </c>
      <c r="M51" s="558">
        <f>J57</f>
        <v>14000</v>
      </c>
      <c r="N51" s="504"/>
      <c r="O51" s="355"/>
      <c r="P51" s="355"/>
      <c r="Q51" s="355"/>
      <c r="R51" s="355"/>
      <c r="S51" s="355"/>
      <c r="T51" s="355"/>
      <c r="U51" s="355"/>
      <c r="V51" s="355"/>
      <c r="W51" s="355"/>
      <c r="X51" s="355"/>
      <c r="Y51" s="355"/>
      <c r="Z51" s="355"/>
    </row>
    <row r="52" spans="1:26" ht="15">
      <c r="A52" s="386" t="s">
        <v>1010</v>
      </c>
      <c r="B52" s="387"/>
      <c r="C52" s="388"/>
      <c r="D52" s="387"/>
      <c r="E52" s="387"/>
      <c r="F52" s="389"/>
      <c r="G52" s="390"/>
      <c r="H52" s="387"/>
      <c r="I52" s="387"/>
      <c r="J52" s="391"/>
      <c r="O52" s="347"/>
      <c r="P52" s="347"/>
      <c r="Q52" s="347"/>
      <c r="R52" s="347"/>
      <c r="S52" s="347"/>
      <c r="T52" s="347"/>
      <c r="U52" s="347"/>
      <c r="V52" s="347"/>
      <c r="W52" s="347"/>
      <c r="X52" s="347"/>
      <c r="Y52" s="347"/>
      <c r="Z52" s="347"/>
    </row>
    <row r="53" spans="1:26" ht="73.5" customHeight="1">
      <c r="A53" s="331" t="s">
        <v>1011</v>
      </c>
      <c r="B53" s="309">
        <v>300</v>
      </c>
      <c r="C53" s="314" t="s">
        <v>950</v>
      </c>
      <c r="D53" s="420">
        <v>5</v>
      </c>
      <c r="E53" s="306">
        <f>SUM(B53*D53)</f>
        <v>1500</v>
      </c>
      <c r="F53" s="307" t="s">
        <v>904</v>
      </c>
      <c r="G53" s="308">
        <v>1</v>
      </c>
      <c r="H53" s="306">
        <f>SUM(E53*G53)</f>
        <v>1500</v>
      </c>
      <c r="I53" s="309">
        <v>0</v>
      </c>
      <c r="J53" s="330">
        <f aca="true" t="shared" si="1" ref="J53:J59">H53-I53</f>
        <v>1500</v>
      </c>
      <c r="K53" s="343"/>
      <c r="O53" s="347"/>
      <c r="P53" s="347"/>
      <c r="Q53" s="347"/>
      <c r="R53" s="347"/>
      <c r="S53" s="347"/>
      <c r="T53" s="553"/>
      <c r="U53" s="347"/>
      <c r="V53" s="347"/>
      <c r="W53" s="347"/>
      <c r="X53" s="347"/>
      <c r="Y53" s="347"/>
      <c r="Z53" s="347"/>
    </row>
    <row r="54" spans="1:26" ht="44.25" customHeight="1">
      <c r="A54" s="331" t="s">
        <v>1012</v>
      </c>
      <c r="B54" s="309">
        <v>10</v>
      </c>
      <c r="C54" s="314" t="s">
        <v>952</v>
      </c>
      <c r="D54" s="420">
        <v>250</v>
      </c>
      <c r="E54" s="306">
        <f>SUM(B54*D54)</f>
        <v>2500</v>
      </c>
      <c r="F54" s="307" t="s">
        <v>953</v>
      </c>
      <c r="G54" s="308">
        <v>1</v>
      </c>
      <c r="H54" s="306">
        <f>SUM(E54*G54)</f>
        <v>2500</v>
      </c>
      <c r="I54" s="309">
        <v>0</v>
      </c>
      <c r="J54" s="330">
        <f t="shared" si="1"/>
        <v>2500</v>
      </c>
      <c r="K54" s="343"/>
      <c r="O54" s="347"/>
      <c r="P54" s="347"/>
      <c r="Q54" s="347"/>
      <c r="R54" s="347"/>
      <c r="S54" s="347"/>
      <c r="T54" s="347"/>
      <c r="U54" s="553"/>
      <c r="V54" s="553"/>
      <c r="W54" s="553"/>
      <c r="X54" s="553"/>
      <c r="Y54" s="553"/>
      <c r="Z54" s="553"/>
    </row>
    <row r="55" spans="1:26" ht="33" customHeight="1">
      <c r="A55" s="331" t="s">
        <v>1013</v>
      </c>
      <c r="B55" s="309">
        <v>1</v>
      </c>
      <c r="C55" s="314" t="s">
        <v>1005</v>
      </c>
      <c r="D55" s="420">
        <v>10000</v>
      </c>
      <c r="E55" s="306">
        <f>SUM(B55*D55)</f>
        <v>10000</v>
      </c>
      <c r="F55" s="307" t="s">
        <v>1006</v>
      </c>
      <c r="G55" s="308">
        <v>1</v>
      </c>
      <c r="H55" s="306">
        <f>SUM(E55*G55)</f>
        <v>10000</v>
      </c>
      <c r="I55" s="309">
        <v>0</v>
      </c>
      <c r="J55" s="330">
        <f t="shared" si="1"/>
        <v>10000</v>
      </c>
      <c r="O55" s="347"/>
      <c r="P55" s="347"/>
      <c r="Q55" s="347"/>
      <c r="R55" s="347"/>
      <c r="S55" s="347"/>
      <c r="T55" s="347"/>
      <c r="U55" s="553"/>
      <c r="V55" s="553"/>
      <c r="W55" s="553"/>
      <c r="X55" s="553"/>
      <c r="Y55" s="553"/>
      <c r="Z55" s="553"/>
    </row>
    <row r="56" spans="1:26" ht="19.5" customHeight="1">
      <c r="A56" s="550" t="s">
        <v>1014</v>
      </c>
      <c r="B56" s="1843"/>
      <c r="C56" s="1844"/>
      <c r="D56" s="1844"/>
      <c r="E56" s="1844"/>
      <c r="F56" s="1844"/>
      <c r="G56" s="1845"/>
      <c r="H56" s="551">
        <f>SUM(H53:H55)</f>
        <v>14000</v>
      </c>
      <c r="I56" s="551">
        <f>SUM(I53:I55)</f>
        <v>0</v>
      </c>
      <c r="J56" s="551">
        <f t="shared" si="1"/>
        <v>14000</v>
      </c>
      <c r="O56" s="347"/>
      <c r="P56" s="347"/>
      <c r="Q56" s="347"/>
      <c r="R56" s="347"/>
      <c r="S56" s="347"/>
      <c r="T56" s="347"/>
      <c r="U56" s="347"/>
      <c r="V56" s="347"/>
      <c r="W56" s="347"/>
      <c r="X56" s="347"/>
      <c r="Y56" s="347"/>
      <c r="Z56" s="347"/>
    </row>
    <row r="57" spans="1:26" ht="21.75" customHeight="1">
      <c r="A57" s="550" t="s">
        <v>1015</v>
      </c>
      <c r="B57" s="552"/>
      <c r="C57" s="552"/>
      <c r="D57" s="552"/>
      <c r="E57" s="552"/>
      <c r="F57" s="552"/>
      <c r="G57" s="552"/>
      <c r="H57" s="551">
        <f>H56</f>
        <v>14000</v>
      </c>
      <c r="I57" s="551">
        <f>I56</f>
        <v>0</v>
      </c>
      <c r="J57" s="551">
        <f t="shared" si="1"/>
        <v>14000</v>
      </c>
      <c r="K57" s="343"/>
      <c r="O57" s="347"/>
      <c r="P57" s="347"/>
      <c r="Q57" s="347"/>
      <c r="R57" s="347"/>
      <c r="S57" s="347"/>
      <c r="T57" s="347"/>
      <c r="U57" s="347"/>
      <c r="V57" s="347"/>
      <c r="W57" s="347"/>
      <c r="X57" s="347"/>
      <c r="Y57" s="347"/>
      <c r="Z57" s="347"/>
    </row>
    <row r="58" spans="1:10" ht="28.5" customHeight="1">
      <c r="A58" s="406" t="s">
        <v>1016</v>
      </c>
      <c r="B58" s="483"/>
      <c r="C58" s="483"/>
      <c r="D58" s="483"/>
      <c r="E58" s="483"/>
      <c r="F58" s="483"/>
      <c r="G58" s="483"/>
      <c r="H58" s="551">
        <f>H50+H57</f>
        <v>29000</v>
      </c>
      <c r="I58" s="551">
        <f>I50+I57</f>
        <v>0</v>
      </c>
      <c r="J58" s="551">
        <f>J50+J57</f>
        <v>29000</v>
      </c>
    </row>
    <row r="59" spans="1:10" ht="13.5" thickBot="1">
      <c r="A59" s="424" t="s">
        <v>807</v>
      </c>
      <c r="B59" s="425"/>
      <c r="C59" s="426"/>
      <c r="D59" s="425"/>
      <c r="E59" s="425"/>
      <c r="F59" s="427"/>
      <c r="G59" s="428"/>
      <c r="H59" s="425">
        <f>H37+H43+H58</f>
        <v>488912</v>
      </c>
      <c r="I59" s="425">
        <f>I37+I43+I58</f>
        <v>0</v>
      </c>
      <c r="J59" s="425">
        <f t="shared" si="1"/>
        <v>488912</v>
      </c>
    </row>
    <row r="60" spans="1:26" s="441" customFormat="1" ht="15.75" thickBot="1">
      <c r="A60" s="430"/>
      <c r="B60" s="315"/>
      <c r="C60" s="431"/>
      <c r="D60" s="315"/>
      <c r="E60" s="315"/>
      <c r="F60" s="432"/>
      <c r="G60" s="433"/>
      <c r="H60" s="315"/>
      <c r="I60" s="315"/>
      <c r="J60" s="434"/>
      <c r="L60" s="273"/>
      <c r="M60" s="273"/>
      <c r="N60" s="274"/>
      <c r="O60" s="273"/>
      <c r="P60" s="273"/>
      <c r="Q60" s="273"/>
      <c r="R60" s="273"/>
      <c r="S60" s="273"/>
      <c r="T60" s="273"/>
      <c r="U60" s="273"/>
      <c r="V60" s="273"/>
      <c r="W60" s="273"/>
      <c r="X60" s="273"/>
      <c r="Y60" s="273"/>
      <c r="Z60" s="273"/>
    </row>
    <row r="61" spans="1:26" s="441" customFormat="1" ht="15.75" thickBot="1">
      <c r="A61" s="435" t="s">
        <v>808</v>
      </c>
      <c r="B61" s="436"/>
      <c r="C61" s="437"/>
      <c r="D61" s="436"/>
      <c r="E61" s="436"/>
      <c r="F61" s="438"/>
      <c r="G61" s="436"/>
      <c r="H61" s="436">
        <f>H59+H29+H23+H16</f>
        <v>503600</v>
      </c>
      <c r="I61" s="436">
        <f>I59+I29+I23+I16</f>
        <v>3600</v>
      </c>
      <c r="J61" s="436">
        <f>H61-I61</f>
        <v>500000</v>
      </c>
      <c r="L61" s="273"/>
      <c r="M61" s="273"/>
      <c r="N61" s="274"/>
      <c r="O61" s="273"/>
      <c r="P61" s="273"/>
      <c r="Q61" s="273"/>
      <c r="R61" s="273"/>
      <c r="S61" s="273"/>
      <c r="T61" s="273"/>
      <c r="U61" s="273"/>
      <c r="V61" s="273"/>
      <c r="W61" s="273"/>
      <c r="X61" s="273"/>
      <c r="Y61" s="273"/>
      <c r="Z61" s="273"/>
    </row>
    <row r="62" spans="1:26" s="441" customFormat="1" ht="13.5" thickBot="1">
      <c r="A62" s="440"/>
      <c r="C62" s="431"/>
      <c r="F62" s="442"/>
      <c r="G62" s="443"/>
      <c r="L62" s="273"/>
      <c r="M62" s="273"/>
      <c r="N62" s="274"/>
      <c r="O62" s="273"/>
      <c r="P62" s="273"/>
      <c r="Q62" s="273"/>
      <c r="R62" s="273"/>
      <c r="S62" s="273"/>
      <c r="T62" s="273"/>
      <c r="U62" s="273"/>
      <c r="V62" s="273"/>
      <c r="W62" s="273"/>
      <c r="X62" s="273"/>
      <c r="Y62" s="273"/>
      <c r="Z62" s="273"/>
    </row>
    <row r="63" spans="1:26" s="441" customFormat="1" ht="15.75" thickBot="1">
      <c r="A63" s="1835" t="s">
        <v>809</v>
      </c>
      <c r="B63" s="1836"/>
      <c r="C63" s="1836"/>
      <c r="D63" s="1836"/>
      <c r="E63" s="1836"/>
      <c r="F63" s="1836"/>
      <c r="G63" s="1836"/>
      <c r="H63" s="1837">
        <f>I61/J61</f>
        <v>0.0072</v>
      </c>
      <c r="I63" s="1837"/>
      <c r="J63" s="1837"/>
      <c r="L63" s="273"/>
      <c r="M63" s="565" t="e">
        <f>H61+#REF!</f>
        <v>#REF!</v>
      </c>
      <c r="N63" s="274"/>
      <c r="O63" s="273"/>
      <c r="P63" s="273"/>
      <c r="Q63" s="273"/>
      <c r="R63" s="273"/>
      <c r="S63" s="273"/>
      <c r="T63" s="273"/>
      <c r="U63" s="273"/>
      <c r="V63" s="273"/>
      <c r="W63" s="273"/>
      <c r="X63" s="273"/>
      <c r="Y63" s="273"/>
      <c r="Z63" s="273"/>
    </row>
    <row r="64" spans="1:26" s="441" customFormat="1" ht="15">
      <c r="A64" s="343"/>
      <c r="B64" s="343"/>
      <c r="C64" s="344"/>
      <c r="D64" s="343"/>
      <c r="E64" s="343"/>
      <c r="F64" s="345"/>
      <c r="G64" s="343"/>
      <c r="H64" s="447"/>
      <c r="I64" s="343"/>
      <c r="J64" s="447"/>
      <c r="L64" s="273"/>
      <c r="M64" s="273"/>
      <c r="N64" s="274"/>
      <c r="O64" s="273"/>
      <c r="P64" s="273"/>
      <c r="Q64" s="273"/>
      <c r="R64" s="273"/>
      <c r="S64" s="273"/>
      <c r="T64" s="273"/>
      <c r="U64" s="273"/>
      <c r="V64" s="273"/>
      <c r="W64" s="273"/>
      <c r="X64" s="273"/>
      <c r="Y64" s="273"/>
      <c r="Z64" s="273"/>
    </row>
    <row r="65" spans="1:26" s="441" customFormat="1" ht="15">
      <c r="A65" s="343"/>
      <c r="B65" s="343"/>
      <c r="C65" s="344"/>
      <c r="D65" s="343"/>
      <c r="E65" s="343"/>
      <c r="F65" s="345"/>
      <c r="G65" s="343"/>
      <c r="H65" s="343"/>
      <c r="I65" s="343"/>
      <c r="J65" s="343"/>
      <c r="L65" s="273"/>
      <c r="M65" s="273"/>
      <c r="N65" s="274"/>
      <c r="O65" s="273"/>
      <c r="P65" s="273"/>
      <c r="Q65" s="273"/>
      <c r="R65" s="273"/>
      <c r="S65" s="273"/>
      <c r="T65" s="273"/>
      <c r="U65" s="273"/>
      <c r="V65" s="273"/>
      <c r="W65" s="273"/>
      <c r="X65" s="273"/>
      <c r="Y65" s="273"/>
      <c r="Z65" s="273"/>
    </row>
    <row r="66" spans="1:26" s="441" customFormat="1" ht="15">
      <c r="A66" s="343"/>
      <c r="B66" s="343"/>
      <c r="C66" s="344"/>
      <c r="D66" s="343"/>
      <c r="E66" s="343"/>
      <c r="F66" s="345"/>
      <c r="G66" s="343"/>
      <c r="H66" s="343"/>
      <c r="I66" s="343"/>
      <c r="J66" s="343"/>
      <c r="L66" s="273"/>
      <c r="M66" s="273"/>
      <c r="N66" s="274"/>
      <c r="O66" s="273"/>
      <c r="P66" s="273"/>
      <c r="Q66" s="273"/>
      <c r="R66" s="273"/>
      <c r="S66" s="273"/>
      <c r="T66" s="273"/>
      <c r="U66" s="273"/>
      <c r="V66" s="273"/>
      <c r="W66" s="273"/>
      <c r="X66" s="273"/>
      <c r="Y66" s="273"/>
      <c r="Z66" s="273"/>
    </row>
    <row r="67" spans="1:26" s="441" customFormat="1" ht="15">
      <c r="A67" s="343"/>
      <c r="B67" s="343"/>
      <c r="C67" s="344"/>
      <c r="D67" s="343"/>
      <c r="E67" s="343"/>
      <c r="F67" s="345"/>
      <c r="G67" s="343"/>
      <c r="H67" s="343"/>
      <c r="I67" s="343"/>
      <c r="J67" s="343"/>
      <c r="L67" s="273"/>
      <c r="M67" s="273"/>
      <c r="N67" s="274"/>
      <c r="O67" s="273"/>
      <c r="P67" s="273"/>
      <c r="Q67" s="273"/>
      <c r="R67" s="273"/>
      <c r="S67" s="273"/>
      <c r="T67" s="273"/>
      <c r="U67" s="273"/>
      <c r="V67" s="273"/>
      <c r="W67" s="273"/>
      <c r="X67" s="273"/>
      <c r="Y67" s="273"/>
      <c r="Z67" s="273"/>
    </row>
  </sheetData>
  <mergeCells count="16">
    <mergeCell ref="A7:J7"/>
    <mergeCell ref="A1:J1"/>
    <mergeCell ref="A3:J3"/>
    <mergeCell ref="A4:J4"/>
    <mergeCell ref="A5:J5"/>
    <mergeCell ref="A6:J6"/>
    <mergeCell ref="A51:J51"/>
    <mergeCell ref="B56:G56"/>
    <mergeCell ref="A63:G63"/>
    <mergeCell ref="H63:J63"/>
    <mergeCell ref="A32:J32"/>
    <mergeCell ref="B36:G36"/>
    <mergeCell ref="A38:J38"/>
    <mergeCell ref="B42:G42"/>
    <mergeCell ref="A44:J44"/>
    <mergeCell ref="B49:G49"/>
  </mergeCells>
  <printOptions/>
  <pageMargins left="0.7" right="0.7" top="0.75" bottom="0.75" header="0.3" footer="0.3"/>
  <pageSetup fitToHeight="1" fitToWidth="1" horizontalDpi="600" verticalDpi="600" orientation="portrait"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workbookViewId="0" topLeftCell="C34">
      <selection activeCell="A29" sqref="A29"/>
    </sheetView>
  </sheetViews>
  <sheetFormatPr defaultColWidth="8.00390625" defaultRowHeight="15"/>
  <cols>
    <col min="1" max="1" width="47.140625" style="440" customWidth="1"/>
    <col min="2" max="2" width="12.140625" style="441" customWidth="1"/>
    <col min="3" max="3" width="7.421875" style="431" customWidth="1"/>
    <col min="4" max="4" width="11.57421875" style="441" customWidth="1"/>
    <col min="5" max="5" width="11.28125" style="441" customWidth="1"/>
    <col min="6" max="6" width="16.28125" style="442" bestFit="1" customWidth="1"/>
    <col min="7" max="7" width="9.421875" style="443" customWidth="1"/>
    <col min="8" max="8" width="14.8515625" style="441" bestFit="1" customWidth="1"/>
    <col min="9" max="9" width="12.8515625" style="441" bestFit="1" customWidth="1"/>
    <col min="10" max="10" width="18.00390625" style="441" customWidth="1"/>
    <col min="11" max="11" width="0.85546875" style="441" customWidth="1"/>
    <col min="12" max="12" width="43.8515625" style="273" customWidth="1"/>
    <col min="13" max="13" width="33.00390625" style="273" customWidth="1"/>
    <col min="14" max="14" width="17.7109375" style="274" customWidth="1"/>
    <col min="15" max="15" width="5.8515625" style="273" customWidth="1"/>
    <col min="16" max="16" width="4.421875" style="273" customWidth="1"/>
    <col min="17" max="17" width="5.8515625" style="273" customWidth="1"/>
    <col min="18" max="18" width="5.140625" style="273" customWidth="1"/>
    <col min="19" max="19" width="4.140625" style="273" customWidth="1"/>
    <col min="20" max="20" width="5.421875" style="273" customWidth="1"/>
    <col min="21" max="21" width="4.140625" style="273" customWidth="1"/>
    <col min="22" max="22" width="6.28125" style="273" customWidth="1"/>
    <col min="23" max="23" width="5.421875" style="273" customWidth="1"/>
    <col min="24" max="24" width="6.8515625" style="273" customWidth="1"/>
    <col min="25" max="16384" width="8.00390625" style="273" customWidth="1"/>
  </cols>
  <sheetData>
    <row r="1" spans="1:11" ht="73.5" customHeight="1">
      <c r="A1" s="1838" t="s">
        <v>683</v>
      </c>
      <c r="B1" s="1839"/>
      <c r="C1" s="1839"/>
      <c r="D1" s="1839"/>
      <c r="E1" s="1839"/>
      <c r="F1" s="1839"/>
      <c r="G1" s="1839"/>
      <c r="H1" s="1839"/>
      <c r="I1" s="1839"/>
      <c r="J1" s="1839"/>
      <c r="K1" s="272"/>
    </row>
    <row r="2" spans="1:11" ht="18">
      <c r="A2" s="275"/>
      <c r="B2" s="276"/>
      <c r="C2" s="276"/>
      <c r="D2" s="276"/>
      <c r="E2" s="276"/>
      <c r="F2" s="276"/>
      <c r="G2" s="276"/>
      <c r="H2" s="276"/>
      <c r="I2" s="276"/>
      <c r="J2" s="276"/>
      <c r="K2" s="272"/>
    </row>
    <row r="3" spans="1:11" ht="15">
      <c r="A3" s="1840" t="s">
        <v>684</v>
      </c>
      <c r="B3" s="1841"/>
      <c r="C3" s="1841"/>
      <c r="D3" s="1841"/>
      <c r="E3" s="1841"/>
      <c r="F3" s="1841"/>
      <c r="G3" s="1841"/>
      <c r="H3" s="1841"/>
      <c r="I3" s="1841"/>
      <c r="J3" s="1841"/>
      <c r="K3" s="277"/>
    </row>
    <row r="4" spans="1:11" ht="15">
      <c r="A4" s="1840" t="s">
        <v>685</v>
      </c>
      <c r="B4" s="1841"/>
      <c r="C4" s="1841"/>
      <c r="D4" s="1841"/>
      <c r="E4" s="1841"/>
      <c r="F4" s="1841"/>
      <c r="G4" s="1841"/>
      <c r="H4" s="1841"/>
      <c r="I4" s="1841"/>
      <c r="J4" s="1841"/>
      <c r="K4" s="277"/>
    </row>
    <row r="5" spans="1:12" ht="15">
      <c r="A5" s="1840" t="s">
        <v>875</v>
      </c>
      <c r="B5" s="1841"/>
      <c r="C5" s="1841"/>
      <c r="D5" s="1841"/>
      <c r="E5" s="1841"/>
      <c r="F5" s="1841"/>
      <c r="G5" s="1841"/>
      <c r="H5" s="1841"/>
      <c r="I5" s="1841"/>
      <c r="J5" s="1841"/>
      <c r="K5" s="277"/>
      <c r="L5" s="273" t="str">
        <f>A5</f>
        <v xml:space="preserve">Project/Program Component Number &amp; Title:   Icreasing the Resilience of Poor and Vulnerable Communities to Climate Change Impact in Jordan                                                      </v>
      </c>
    </row>
    <row r="6" spans="1:11" ht="15">
      <c r="A6" s="1842" t="s">
        <v>876</v>
      </c>
      <c r="B6" s="1841"/>
      <c r="C6" s="1841"/>
      <c r="D6" s="1841"/>
      <c r="E6" s="1841"/>
      <c r="F6" s="1841"/>
      <c r="G6" s="1841"/>
      <c r="H6" s="1841"/>
      <c r="I6" s="1841"/>
      <c r="J6" s="1841"/>
      <c r="K6" s="277"/>
    </row>
    <row r="7" spans="1:14" ht="15">
      <c r="A7" s="1842" t="s">
        <v>1017</v>
      </c>
      <c r="B7" s="1841"/>
      <c r="C7" s="1841"/>
      <c r="D7" s="1841"/>
      <c r="E7" s="1841"/>
      <c r="F7" s="1841"/>
      <c r="G7" s="1841"/>
      <c r="H7" s="1841"/>
      <c r="I7" s="1841"/>
      <c r="J7" s="1841"/>
      <c r="K7" s="277"/>
      <c r="L7" s="273" t="s">
        <v>689</v>
      </c>
      <c r="N7" s="274" t="s">
        <v>690</v>
      </c>
    </row>
    <row r="8" spans="1:14" ht="18.75" customHeight="1">
      <c r="A8" s="278" t="s">
        <v>1018</v>
      </c>
      <c r="B8" s="279"/>
      <c r="C8" s="279"/>
      <c r="D8" s="279"/>
      <c r="E8" s="279"/>
      <c r="F8" s="279"/>
      <c r="G8" s="279"/>
      <c r="H8" s="279"/>
      <c r="I8" s="279"/>
      <c r="J8" s="280"/>
      <c r="K8" s="281"/>
      <c r="L8" s="282"/>
      <c r="M8" s="282"/>
      <c r="N8" s="283"/>
    </row>
    <row r="9" spans="1:26" s="293" customFormat="1" ht="113.25" thickBot="1">
      <c r="A9" s="284" t="s">
        <v>692</v>
      </c>
      <c r="B9" s="285" t="s">
        <v>693</v>
      </c>
      <c r="C9" s="286" t="s">
        <v>694</v>
      </c>
      <c r="D9" s="285" t="s">
        <v>695</v>
      </c>
      <c r="E9" s="285" t="s">
        <v>696</v>
      </c>
      <c r="F9" s="287" t="s">
        <v>697</v>
      </c>
      <c r="G9" s="287" t="s">
        <v>698</v>
      </c>
      <c r="H9" s="285" t="s">
        <v>699</v>
      </c>
      <c r="I9" s="285" t="s">
        <v>700</v>
      </c>
      <c r="J9" s="285" t="s">
        <v>701</v>
      </c>
      <c r="K9" s="288"/>
      <c r="L9" s="289" t="s">
        <v>702</v>
      </c>
      <c r="M9" s="290" t="s">
        <v>703</v>
      </c>
      <c r="N9" s="291"/>
      <c r="O9" s="292" t="s">
        <v>704</v>
      </c>
      <c r="P9" s="292" t="s">
        <v>705</v>
      </c>
      <c r="Q9" s="292" t="s">
        <v>706</v>
      </c>
      <c r="R9" s="292" t="s">
        <v>707</v>
      </c>
      <c r="S9" s="292" t="s">
        <v>708</v>
      </c>
      <c r="T9" s="292" t="s">
        <v>709</v>
      </c>
      <c r="U9" s="292" t="s">
        <v>710</v>
      </c>
      <c r="V9" s="292" t="s">
        <v>711</v>
      </c>
      <c r="W9" s="292" t="s">
        <v>712</v>
      </c>
      <c r="X9" s="292" t="s">
        <v>713</v>
      </c>
      <c r="Y9" s="292" t="s">
        <v>714</v>
      </c>
      <c r="Z9" s="292" t="s">
        <v>715</v>
      </c>
    </row>
    <row r="10" spans="1:26" ht="25.5" customHeight="1">
      <c r="A10" s="294" t="s">
        <v>716</v>
      </c>
      <c r="B10" s="295">
        <v>339</v>
      </c>
      <c r="C10" s="296"/>
      <c r="D10" s="295"/>
      <c r="E10" s="295"/>
      <c r="F10" s="297"/>
      <c r="G10" s="295"/>
      <c r="H10" s="295"/>
      <c r="I10" s="295"/>
      <c r="J10" s="298"/>
      <c r="K10" s="299"/>
      <c r="L10" s="300" t="str">
        <f>$A$10</f>
        <v>1. Rewards/Salaries (List names and titles of all positions involved in implementation)الرواتب (يجب ادراج الاسم والمسمى الوظيفي للأشخاص المنفذين للمشروع)</v>
      </c>
      <c r="M10" s="301"/>
      <c r="N10" s="302"/>
      <c r="P10" s="347"/>
      <c r="Q10" s="347"/>
      <c r="R10" s="347"/>
      <c r="S10" s="347"/>
      <c r="T10" s="347"/>
      <c r="U10" s="347"/>
      <c r="V10" s="347"/>
      <c r="W10" s="347"/>
      <c r="X10" s="347"/>
      <c r="Y10" s="347"/>
      <c r="Z10" s="347"/>
    </row>
    <row r="11" spans="1:26" ht="12.75" customHeight="1">
      <c r="A11" s="303" t="s">
        <v>1019</v>
      </c>
      <c r="B11" s="304">
        <v>424</v>
      </c>
      <c r="C11" s="305" t="s">
        <v>718</v>
      </c>
      <c r="D11" s="304">
        <v>0.5</v>
      </c>
      <c r="E11" s="306">
        <f>B11*D11</f>
        <v>212</v>
      </c>
      <c r="F11" s="307" t="s">
        <v>719</v>
      </c>
      <c r="G11" s="308">
        <v>12</v>
      </c>
      <c r="H11" s="306">
        <f>SUM(E11*G11)</f>
        <v>2544</v>
      </c>
      <c r="I11" s="309">
        <v>0</v>
      </c>
      <c r="J11" s="310">
        <f>H11-I11</f>
        <v>2544</v>
      </c>
      <c r="K11" s="311"/>
      <c r="L11" s="312" t="str">
        <f>A11</f>
        <v xml:space="preserve">a. Adnan A.Sous: Project Focal Point </v>
      </c>
      <c r="M11" s="354">
        <f>J11</f>
        <v>2544</v>
      </c>
      <c r="N11" s="302" t="s">
        <v>720</v>
      </c>
      <c r="P11" s="553"/>
      <c r="Q11" s="553"/>
      <c r="R11" s="553"/>
      <c r="S11" s="553"/>
      <c r="T11" s="553"/>
      <c r="U11" s="553"/>
      <c r="V11" s="553"/>
      <c r="W11" s="553"/>
      <c r="X11" s="553"/>
      <c r="Y11" s="553"/>
      <c r="Z11" s="553"/>
    </row>
    <row r="12" spans="1:26" ht="14.25" customHeight="1">
      <c r="A12" s="303" t="s">
        <v>1020</v>
      </c>
      <c r="B12" s="304">
        <v>424</v>
      </c>
      <c r="C12" s="305" t="s">
        <v>718</v>
      </c>
      <c r="D12" s="304">
        <v>0.5</v>
      </c>
      <c r="E12" s="306">
        <f>B12*D12</f>
        <v>212</v>
      </c>
      <c r="F12" s="307" t="s">
        <v>719</v>
      </c>
      <c r="G12" s="308">
        <v>12</v>
      </c>
      <c r="H12" s="306">
        <f>SUM(E12*G12)</f>
        <v>2544</v>
      </c>
      <c r="I12" s="309">
        <v>0</v>
      </c>
      <c r="J12" s="310">
        <f>H12-I12</f>
        <v>2544</v>
      </c>
      <c r="K12" s="311"/>
      <c r="L12" s="312" t="str">
        <f>A12</f>
        <v>b.Asaad Izzat Ali Radi: Admin and technical assistant</v>
      </c>
      <c r="M12" s="354">
        <f>J12</f>
        <v>2544</v>
      </c>
      <c r="N12" s="302" t="s">
        <v>720</v>
      </c>
      <c r="P12" s="553"/>
      <c r="Q12" s="553"/>
      <c r="R12" s="553"/>
      <c r="S12" s="553"/>
      <c r="T12" s="553"/>
      <c r="U12" s="553"/>
      <c r="V12" s="553"/>
      <c r="W12" s="553"/>
      <c r="X12" s="553"/>
      <c r="Y12" s="553"/>
      <c r="Z12" s="553"/>
    </row>
    <row r="13" spans="1:26" ht="14.25" customHeight="1" thickBot="1">
      <c r="A13" s="536" t="s">
        <v>1021</v>
      </c>
      <c r="B13" s="315">
        <v>700</v>
      </c>
      <c r="C13" s="431" t="s">
        <v>718</v>
      </c>
      <c r="D13" s="315">
        <v>0.1</v>
      </c>
      <c r="E13" s="306">
        <f>SUM(B13*D13)</f>
        <v>70</v>
      </c>
      <c r="F13" s="307" t="s">
        <v>719</v>
      </c>
      <c r="G13" s="308">
        <v>12</v>
      </c>
      <c r="H13" s="306">
        <f>SUM(E13*G13)</f>
        <v>840</v>
      </c>
      <c r="I13" s="309">
        <v>0</v>
      </c>
      <c r="J13" s="310">
        <f>H13-I13</f>
        <v>840</v>
      </c>
      <c r="K13" s="311"/>
      <c r="L13" s="536" t="s">
        <v>1022</v>
      </c>
      <c r="M13" s="310">
        <v>600</v>
      </c>
      <c r="N13" s="302"/>
      <c r="P13" s="553"/>
      <c r="Q13" s="553"/>
      <c r="R13" s="553"/>
      <c r="S13" s="553"/>
      <c r="T13" s="553"/>
      <c r="U13" s="553"/>
      <c r="V13" s="553"/>
      <c r="W13" s="553"/>
      <c r="X13" s="553"/>
      <c r="Y13" s="553"/>
      <c r="Z13" s="553"/>
    </row>
    <row r="14" spans="1:26" ht="12.75" customHeight="1" thickBot="1">
      <c r="A14" s="316" t="s">
        <v>725</v>
      </c>
      <c r="B14" s="317"/>
      <c r="C14" s="318"/>
      <c r="D14" s="317"/>
      <c r="E14" s="317"/>
      <c r="F14" s="319"/>
      <c r="G14" s="320"/>
      <c r="H14" s="317">
        <f>SUM(H11:H13)</f>
        <v>5928</v>
      </c>
      <c r="I14" s="317">
        <f>SUM(I11:I13)</f>
        <v>0</v>
      </c>
      <c r="J14" s="317">
        <f>H14-I14</f>
        <v>5928</v>
      </c>
      <c r="K14" s="311"/>
      <c r="L14" s="321"/>
      <c r="M14" s="354"/>
      <c r="N14" s="302"/>
      <c r="P14" s="347"/>
      <c r="Q14" s="347"/>
      <c r="R14" s="347"/>
      <c r="S14" s="347"/>
      <c r="T14" s="347"/>
      <c r="U14" s="347"/>
      <c r="V14" s="347"/>
      <c r="W14" s="347"/>
      <c r="X14" s="347"/>
      <c r="Y14" s="347"/>
      <c r="Z14" s="347"/>
    </row>
    <row r="15" spans="1:26" ht="12.75" customHeight="1" thickBot="1">
      <c r="A15" s="322" t="s">
        <v>726</v>
      </c>
      <c r="B15" s="323"/>
      <c r="C15" s="324"/>
      <c r="D15" s="323"/>
      <c r="E15" s="323"/>
      <c r="F15" s="325"/>
      <c r="G15" s="326"/>
      <c r="H15" s="323"/>
      <c r="I15" s="323"/>
      <c r="J15" s="323"/>
      <c r="K15" s="311"/>
      <c r="L15" s="321" t="str">
        <f>A15</f>
        <v>Fringe مزايا الموظفين</v>
      </c>
      <c r="M15" s="301"/>
      <c r="N15" s="302"/>
      <c r="P15" s="347"/>
      <c r="Q15" s="347"/>
      <c r="R15" s="347"/>
      <c r="S15" s="347"/>
      <c r="T15" s="347"/>
      <c r="U15" s="347"/>
      <c r="V15" s="347"/>
      <c r="W15" s="347"/>
      <c r="X15" s="347"/>
      <c r="Y15" s="347"/>
      <c r="Z15" s="347"/>
    </row>
    <row r="16" spans="1:26" ht="12.75" customHeight="1" thickBot="1">
      <c r="A16" s="303" t="s">
        <v>727</v>
      </c>
      <c r="B16" s="537">
        <v>0</v>
      </c>
      <c r="C16" s="538" t="s">
        <v>728</v>
      </c>
      <c r="D16" s="539">
        <v>0.1375</v>
      </c>
      <c r="E16" s="540">
        <f>SUM(B16*D16)</f>
        <v>0</v>
      </c>
      <c r="F16" s="332"/>
      <c r="G16" s="329">
        <v>1</v>
      </c>
      <c r="H16" s="306">
        <f>SUM(E16*G16)</f>
        <v>0</v>
      </c>
      <c r="I16" s="309">
        <v>0</v>
      </c>
      <c r="J16" s="330">
        <f>H16-I16</f>
        <v>0</v>
      </c>
      <c r="K16" s="311"/>
      <c r="L16" s="312" t="str">
        <f>A16</f>
        <v>a. Social Security/الضمان الاجتماعي</v>
      </c>
      <c r="M16" s="354">
        <f>J16</f>
        <v>0</v>
      </c>
      <c r="N16" s="302" t="s">
        <v>729</v>
      </c>
      <c r="P16" s="557"/>
      <c r="Q16" s="557"/>
      <c r="R16" s="557"/>
      <c r="S16" s="557"/>
      <c r="T16" s="557"/>
      <c r="U16" s="557"/>
      <c r="V16" s="557"/>
      <c r="W16" s="557"/>
      <c r="X16" s="557"/>
      <c r="Y16" s="557"/>
      <c r="Z16" s="557"/>
    </row>
    <row r="17" spans="1:26" ht="12.75" customHeight="1" thickBot="1">
      <c r="A17" s="316" t="s">
        <v>735</v>
      </c>
      <c r="B17" s="317"/>
      <c r="C17" s="318"/>
      <c r="D17" s="317"/>
      <c r="E17" s="317"/>
      <c r="F17" s="319"/>
      <c r="G17" s="320"/>
      <c r="H17" s="317">
        <f>SUM(H16:H16)</f>
        <v>0</v>
      </c>
      <c r="I17" s="317">
        <f>I16</f>
        <v>0</v>
      </c>
      <c r="J17" s="317">
        <f>SUM(J16:J16)</f>
        <v>0</v>
      </c>
      <c r="K17" s="311"/>
      <c r="L17" s="321" t="str">
        <f>A17</f>
        <v>Total Fringe</v>
      </c>
      <c r="M17" s="354">
        <f>J18</f>
        <v>5928</v>
      </c>
      <c r="N17" s="302"/>
      <c r="P17" s="347"/>
      <c r="Q17" s="347"/>
      <c r="R17" s="347"/>
      <c r="S17" s="347"/>
      <c r="T17" s="347"/>
      <c r="U17" s="347"/>
      <c r="V17" s="347"/>
      <c r="W17" s="347"/>
      <c r="X17" s="347"/>
      <c r="Y17" s="347"/>
      <c r="Z17" s="347"/>
    </row>
    <row r="18" spans="1:26" ht="12.75" customHeight="1" thickBot="1">
      <c r="A18" s="541" t="s">
        <v>736</v>
      </c>
      <c r="B18" s="542"/>
      <c r="C18" s="543"/>
      <c r="D18" s="542"/>
      <c r="E18" s="542"/>
      <c r="F18" s="427"/>
      <c r="G18" s="428"/>
      <c r="H18" s="542">
        <f>H14+H17</f>
        <v>5928</v>
      </c>
      <c r="I18" s="542">
        <f>I14+I17</f>
        <v>0</v>
      </c>
      <c r="J18" s="542">
        <f>H18-I18</f>
        <v>5928</v>
      </c>
      <c r="K18" s="311"/>
      <c r="L18" s="321"/>
      <c r="M18" s="301"/>
      <c r="N18" s="302"/>
      <c r="P18" s="347"/>
      <c r="Q18" s="347"/>
      <c r="R18" s="347"/>
      <c r="S18" s="347"/>
      <c r="T18" s="347"/>
      <c r="U18" s="347"/>
      <c r="V18" s="347"/>
      <c r="W18" s="347"/>
      <c r="X18" s="347"/>
      <c r="Y18" s="347"/>
      <c r="Z18" s="347"/>
    </row>
    <row r="19" spans="1:26" s="348" customFormat="1" ht="12.75" customHeight="1" thickBot="1">
      <c r="A19" s="343"/>
      <c r="B19" s="343"/>
      <c r="C19" s="344"/>
      <c r="D19" s="343"/>
      <c r="E19" s="343"/>
      <c r="F19" s="345"/>
      <c r="G19" s="343"/>
      <c r="H19" s="343"/>
      <c r="I19" s="343"/>
      <c r="J19" s="343"/>
      <c r="K19" s="346"/>
      <c r="L19" s="273"/>
      <c r="M19" s="347"/>
      <c r="N19" s="302"/>
      <c r="O19" s="273"/>
      <c r="P19" s="347"/>
      <c r="Q19" s="347"/>
      <c r="R19" s="347"/>
      <c r="S19" s="347"/>
      <c r="T19" s="347"/>
      <c r="U19" s="347"/>
      <c r="V19" s="347"/>
      <c r="W19" s="347"/>
      <c r="X19" s="554"/>
      <c r="Y19" s="554"/>
      <c r="Z19" s="554"/>
    </row>
    <row r="20" spans="1:26" ht="12.75" customHeight="1">
      <c r="A20" s="294" t="s">
        <v>737</v>
      </c>
      <c r="B20" s="295"/>
      <c r="C20" s="296"/>
      <c r="D20" s="295"/>
      <c r="E20" s="295"/>
      <c r="F20" s="297"/>
      <c r="G20" s="295"/>
      <c r="H20" s="295"/>
      <c r="I20" s="295"/>
      <c r="J20" s="298">
        <f aca="true" t="shared" si="0" ref="J20:J25">H20-I20</f>
        <v>0</v>
      </c>
      <c r="K20" s="299"/>
      <c r="L20" s="349" t="str">
        <f>$A$20</f>
        <v xml:space="preserve">2. Other Direct Costs المصاريف المباشرة الأخرى </v>
      </c>
      <c r="M20" s="301"/>
      <c r="N20" s="302"/>
      <c r="P20" s="347"/>
      <c r="Q20" s="347"/>
      <c r="R20" s="347"/>
      <c r="S20" s="347"/>
      <c r="T20" s="347"/>
      <c r="U20" s="347"/>
      <c r="V20" s="347"/>
      <c r="W20" s="347"/>
      <c r="X20" s="347"/>
      <c r="Y20" s="347"/>
      <c r="Z20" s="347"/>
    </row>
    <row r="21" spans="1:26" ht="12.75" customHeight="1">
      <c r="A21" s="313" t="s">
        <v>738</v>
      </c>
      <c r="B21" s="309">
        <v>0</v>
      </c>
      <c r="C21" s="350" t="s">
        <v>718</v>
      </c>
      <c r="D21" s="309">
        <v>1</v>
      </c>
      <c r="E21" s="306">
        <f>SUM(B21*D21)</f>
        <v>0</v>
      </c>
      <c r="F21" s="307" t="s">
        <v>719</v>
      </c>
      <c r="G21" s="308">
        <v>12</v>
      </c>
      <c r="H21" s="306">
        <f>SUM(E21*G21)</f>
        <v>0</v>
      </c>
      <c r="I21" s="309">
        <f>H21</f>
        <v>0</v>
      </c>
      <c r="J21" s="351">
        <f t="shared" si="0"/>
        <v>0</v>
      </c>
      <c r="K21" s="311"/>
      <c r="L21" s="273" t="str">
        <f>A21</f>
        <v>a. Office Rent/الإيجار</v>
      </c>
      <c r="M21" s="301"/>
      <c r="N21" s="302"/>
      <c r="P21" s="347"/>
      <c r="Q21" s="347"/>
      <c r="R21" s="347"/>
      <c r="S21" s="347"/>
      <c r="T21" s="347"/>
      <c r="U21" s="347"/>
      <c r="V21" s="347"/>
      <c r="W21" s="347"/>
      <c r="X21" s="347"/>
      <c r="Y21" s="347"/>
      <c r="Z21" s="347"/>
    </row>
    <row r="22" spans="1:26" ht="12.75" customHeight="1">
      <c r="A22" s="352" t="s">
        <v>884</v>
      </c>
      <c r="B22" s="309">
        <v>0</v>
      </c>
      <c r="C22" s="353" t="s">
        <v>718</v>
      </c>
      <c r="D22" s="309">
        <v>1</v>
      </c>
      <c r="E22" s="306">
        <f>SUM(B22*D22)</f>
        <v>0</v>
      </c>
      <c r="F22" s="307" t="s">
        <v>719</v>
      </c>
      <c r="G22" s="308">
        <v>12</v>
      </c>
      <c r="H22" s="306">
        <f>SUM(E22*G22)</f>
        <v>0</v>
      </c>
      <c r="I22" s="309">
        <v>0</v>
      </c>
      <c r="J22" s="351">
        <f t="shared" si="0"/>
        <v>0</v>
      </c>
      <c r="K22" s="311"/>
      <c r="L22" s="273" t="str">
        <f>A22</f>
        <v>b. Office Utilities/ خدمات المكتب (Fuel, Beverages &amp; miscellaneous)</v>
      </c>
      <c r="M22" s="354">
        <f>J22</f>
        <v>0</v>
      </c>
      <c r="N22" s="302" t="s">
        <v>740</v>
      </c>
      <c r="P22" s="557"/>
      <c r="Q22" s="557"/>
      <c r="R22" s="557"/>
      <c r="S22" s="557"/>
      <c r="T22" s="557"/>
      <c r="U22" s="557"/>
      <c r="V22" s="557"/>
      <c r="W22" s="557"/>
      <c r="X22" s="557"/>
      <c r="Y22" s="557"/>
      <c r="Z22" s="557"/>
    </row>
    <row r="23" spans="1:26" ht="12.75" customHeight="1">
      <c r="A23" s="352" t="s">
        <v>741</v>
      </c>
      <c r="B23" s="309">
        <v>0</v>
      </c>
      <c r="C23" s="353" t="s">
        <v>718</v>
      </c>
      <c r="D23" s="309">
        <v>1</v>
      </c>
      <c r="E23" s="306">
        <f>SUM(B23*D23)</f>
        <v>0</v>
      </c>
      <c r="F23" s="307" t="s">
        <v>719</v>
      </c>
      <c r="G23" s="308">
        <v>12</v>
      </c>
      <c r="H23" s="306">
        <f>SUM(E23*G23)</f>
        <v>0</v>
      </c>
      <c r="I23" s="309">
        <v>0</v>
      </c>
      <c r="J23" s="351">
        <f t="shared" si="0"/>
        <v>0</v>
      </c>
      <c r="K23" s="311"/>
      <c r="L23" s="273" t="str">
        <f>A23</f>
        <v>c. Communications/اتصالات</v>
      </c>
      <c r="M23" s="354">
        <f>J23</f>
        <v>0</v>
      </c>
      <c r="N23" s="302"/>
      <c r="P23" s="557"/>
      <c r="Q23" s="557"/>
      <c r="R23" s="557"/>
      <c r="S23" s="557"/>
      <c r="T23" s="557"/>
      <c r="U23" s="557"/>
      <c r="V23" s="557"/>
      <c r="W23" s="557"/>
      <c r="X23" s="557"/>
      <c r="Y23" s="557"/>
      <c r="Z23" s="557"/>
    </row>
    <row r="24" spans="1:26" s="348" customFormat="1" ht="42.75" customHeight="1" thickBot="1">
      <c r="A24" s="313" t="s">
        <v>742</v>
      </c>
      <c r="B24" s="354">
        <v>0</v>
      </c>
      <c r="C24" s="353" t="s">
        <v>718</v>
      </c>
      <c r="D24" s="354">
        <v>1</v>
      </c>
      <c r="E24" s="306">
        <f>SUM(B24*D24)</f>
        <v>0</v>
      </c>
      <c r="F24" s="307" t="s">
        <v>719</v>
      </c>
      <c r="G24" s="308">
        <v>12</v>
      </c>
      <c r="H24" s="306">
        <f>SUM(E24*G24)</f>
        <v>0</v>
      </c>
      <c r="I24" s="309">
        <v>0</v>
      </c>
      <c r="J24" s="351">
        <f t="shared" si="0"/>
        <v>0</v>
      </c>
      <c r="K24" s="311"/>
      <c r="L24" s="273" t="str">
        <f>A24</f>
        <v>d. Office Stationary and Supplies/قرطاسية ومستلزمات المكتب</v>
      </c>
      <c r="M24" s="354">
        <f>J24</f>
        <v>0</v>
      </c>
      <c r="N24" s="356"/>
      <c r="P24" s="566"/>
      <c r="Q24" s="566"/>
      <c r="R24" s="566"/>
      <c r="S24" s="566"/>
      <c r="T24" s="566"/>
      <c r="U24" s="566"/>
      <c r="V24" s="566"/>
      <c r="W24" s="566"/>
      <c r="X24" s="566"/>
      <c r="Y24" s="566"/>
      <c r="Z24" s="566"/>
    </row>
    <row r="25" spans="1:26" ht="12.75" customHeight="1" thickBot="1">
      <c r="A25" s="556" t="s">
        <v>747</v>
      </c>
      <c r="B25" s="425"/>
      <c r="C25" s="543"/>
      <c r="D25" s="542"/>
      <c r="E25" s="542"/>
      <c r="F25" s="427"/>
      <c r="G25" s="428"/>
      <c r="H25" s="542">
        <f>SUM(H21:H24)</f>
        <v>0</v>
      </c>
      <c r="I25" s="542">
        <f>SUM(I21:I24)</f>
        <v>0</v>
      </c>
      <c r="J25" s="542">
        <f t="shared" si="0"/>
        <v>0</v>
      </c>
      <c r="K25" s="311"/>
      <c r="L25" s="321"/>
      <c r="M25" s="301"/>
      <c r="N25" s="302"/>
      <c r="P25" s="347"/>
      <c r="Q25" s="347"/>
      <c r="R25" s="347"/>
      <c r="S25" s="347"/>
      <c r="T25" s="347"/>
      <c r="U25" s="347"/>
      <c r="V25" s="347"/>
      <c r="W25" s="347"/>
      <c r="X25" s="347"/>
      <c r="Y25" s="347"/>
      <c r="Z25" s="347"/>
    </row>
    <row r="26" spans="1:26" ht="12.75" customHeight="1" thickBot="1">
      <c r="A26" s="343"/>
      <c r="B26" s="343"/>
      <c r="C26" s="344"/>
      <c r="D26" s="343"/>
      <c r="E26" s="343"/>
      <c r="F26" s="345"/>
      <c r="G26" s="343"/>
      <c r="H26" s="343"/>
      <c r="I26" s="343"/>
      <c r="J26" s="343"/>
      <c r="K26" s="346"/>
      <c r="M26" s="301"/>
      <c r="N26" s="302"/>
      <c r="P26" s="347"/>
      <c r="Q26" s="347"/>
      <c r="R26" s="347"/>
      <c r="S26" s="347"/>
      <c r="T26" s="347"/>
      <c r="U26" s="347"/>
      <c r="V26" s="347"/>
      <c r="W26" s="347"/>
      <c r="X26" s="347"/>
      <c r="Y26" s="347"/>
      <c r="Z26" s="347"/>
    </row>
    <row r="27" spans="1:26" ht="12.75" customHeight="1">
      <c r="A27" s="294" t="s">
        <v>748</v>
      </c>
      <c r="B27" s="295"/>
      <c r="C27" s="296"/>
      <c r="D27" s="295"/>
      <c r="E27" s="295"/>
      <c r="F27" s="297"/>
      <c r="G27" s="295"/>
      <c r="H27" s="295"/>
      <c r="I27" s="295"/>
      <c r="J27" s="298">
        <f>H27-I27</f>
        <v>0</v>
      </c>
      <c r="K27" s="299"/>
      <c r="L27" s="349" t="str">
        <f>$A$27</f>
        <v>3.  Furniture and Equipment's المعدات والأثاث</v>
      </c>
      <c r="M27" s="354"/>
      <c r="N27" s="302"/>
      <c r="P27" s="347"/>
      <c r="Q27" s="347"/>
      <c r="R27" s="347"/>
      <c r="S27" s="347"/>
      <c r="T27" s="347"/>
      <c r="U27" s="347"/>
      <c r="V27" s="347"/>
      <c r="W27" s="347"/>
      <c r="X27" s="347"/>
      <c r="Y27" s="347"/>
      <c r="Z27" s="347"/>
    </row>
    <row r="28" spans="1:26" ht="26.25" customHeight="1" thickBot="1">
      <c r="A28" s="313" t="s">
        <v>1023</v>
      </c>
      <c r="B28" s="309">
        <v>1000</v>
      </c>
      <c r="C28" s="307" t="s">
        <v>752</v>
      </c>
      <c r="D28" s="309">
        <v>1</v>
      </c>
      <c r="E28" s="306">
        <f>SUM(B28*D28)</f>
        <v>1000</v>
      </c>
      <c r="F28" s="307" t="s">
        <v>752</v>
      </c>
      <c r="G28" s="308">
        <v>1</v>
      </c>
      <c r="H28" s="306">
        <f>SUM(E28*G28)</f>
        <v>1000</v>
      </c>
      <c r="I28" s="309">
        <v>0</v>
      </c>
      <c r="J28" s="351">
        <f>H28-I28</f>
        <v>1000</v>
      </c>
      <c r="K28" s="311"/>
      <c r="L28" s="273" t="str">
        <f>A28</f>
        <v>a. Printer  (4 in one)</v>
      </c>
      <c r="M28" s="354">
        <f>J28</f>
        <v>1000</v>
      </c>
      <c r="N28" s="302"/>
      <c r="P28" s="347"/>
      <c r="Q28" s="347"/>
      <c r="R28" s="557"/>
      <c r="S28" s="347"/>
      <c r="T28" s="347"/>
      <c r="U28" s="347"/>
      <c r="V28" s="347"/>
      <c r="W28" s="347"/>
      <c r="X28" s="347"/>
      <c r="Y28" s="347"/>
      <c r="Z28" s="347"/>
    </row>
    <row r="29" spans="1:26" ht="12.75" customHeight="1" thickBot="1">
      <c r="A29" s="556" t="s">
        <v>759</v>
      </c>
      <c r="B29" s="425"/>
      <c r="C29" s="543"/>
      <c r="D29" s="542"/>
      <c r="E29" s="542"/>
      <c r="F29" s="427"/>
      <c r="G29" s="428"/>
      <c r="H29" s="542">
        <f>SUM(H28:H28)</f>
        <v>1000</v>
      </c>
      <c r="I29" s="542">
        <f>SUM(I28:I28)</f>
        <v>0</v>
      </c>
      <c r="J29" s="542">
        <f>H29-I29</f>
        <v>1000</v>
      </c>
      <c r="K29" s="311"/>
      <c r="L29" s="321"/>
      <c r="M29" s="301"/>
      <c r="N29" s="302"/>
      <c r="P29" s="347"/>
      <c r="Q29" s="347"/>
      <c r="R29" s="347"/>
      <c r="S29" s="347"/>
      <c r="T29" s="347"/>
      <c r="U29" s="347"/>
      <c r="V29" s="347"/>
      <c r="W29" s="347"/>
      <c r="X29" s="347"/>
      <c r="Y29" s="347"/>
      <c r="Z29" s="347"/>
    </row>
    <row r="30" spans="1:26" ht="12.75" customHeight="1" thickBot="1">
      <c r="A30" s="343"/>
      <c r="B30" s="343"/>
      <c r="C30" s="344"/>
      <c r="D30" s="343"/>
      <c r="E30" s="343"/>
      <c r="F30" s="345"/>
      <c r="G30" s="343"/>
      <c r="H30" s="343"/>
      <c r="I30" s="343"/>
      <c r="J30" s="343"/>
      <c r="K30" s="346"/>
      <c r="M30" s="301"/>
      <c r="N30" s="302"/>
      <c r="P30" s="347"/>
      <c r="Q30" s="347"/>
      <c r="R30" s="347"/>
      <c r="S30" s="347"/>
      <c r="T30" s="347"/>
      <c r="U30" s="347"/>
      <c r="V30" s="347"/>
      <c r="W30" s="347"/>
      <c r="X30" s="347"/>
      <c r="Y30" s="347"/>
      <c r="Z30" s="347"/>
    </row>
    <row r="31" spans="1:26" ht="12.75" customHeight="1">
      <c r="A31" s="294" t="s">
        <v>760</v>
      </c>
      <c r="B31" s="295"/>
      <c r="C31" s="296"/>
      <c r="D31" s="295"/>
      <c r="E31" s="295"/>
      <c r="F31" s="297"/>
      <c r="G31" s="295"/>
      <c r="H31" s="295"/>
      <c r="I31" s="295"/>
      <c r="J31" s="298"/>
      <c r="K31" s="299"/>
      <c r="L31" s="349" t="str">
        <f>$A$31</f>
        <v>4. Project Operation (Activities) Expenses مصاريف المشروع التشغيلية المباشرة</v>
      </c>
      <c r="M31" s="301"/>
      <c r="N31" s="302"/>
      <c r="P31" s="347"/>
      <c r="Q31" s="347"/>
      <c r="R31" s="347"/>
      <c r="S31" s="347"/>
      <c r="T31" s="347"/>
      <c r="U31" s="347"/>
      <c r="V31" s="347"/>
      <c r="W31" s="347"/>
      <c r="X31" s="347"/>
      <c r="Y31" s="347"/>
      <c r="Z31" s="347"/>
    </row>
    <row r="32" spans="1:26" s="499" customFormat="1" ht="29.25" customHeight="1">
      <c r="A32" s="1855" t="s">
        <v>1024</v>
      </c>
      <c r="B32" s="1847"/>
      <c r="C32" s="1847"/>
      <c r="D32" s="1847"/>
      <c r="E32" s="1847"/>
      <c r="F32" s="1847"/>
      <c r="G32" s="1847"/>
      <c r="H32" s="1847"/>
      <c r="I32" s="1847"/>
      <c r="J32" s="1848"/>
      <c r="K32" s="311"/>
      <c r="L32" s="407" t="str">
        <f>A32</f>
        <v>Activity #1.5.1: Prepar a ToR for a consultant for design and supervision for the hafira /diversion weir combination project (to do the engineering design and conducting feasibility studies for the site including obtaining needed data (such as rainfall data, areas of agricultural lands, baseflow, flood flow, or any other needed data) in the Khnizerah site and the supervision during construction phase. The consultant should provide full tender documnets for construction phase</v>
      </c>
      <c r="M32" s="558">
        <f>J36</f>
        <v>117000</v>
      </c>
      <c r="N32" s="546"/>
      <c r="P32" s="559"/>
      <c r="Q32" s="559"/>
      <c r="R32" s="559"/>
      <c r="S32" s="559"/>
      <c r="T32" s="559"/>
      <c r="U32" s="559"/>
      <c r="V32" s="559"/>
      <c r="W32" s="559"/>
      <c r="X32" s="559"/>
      <c r="Y32" s="559"/>
      <c r="Z32" s="559"/>
    </row>
    <row r="33" spans="1:27" s="410" customFormat="1" ht="22.5" customHeight="1">
      <c r="A33" s="386" t="s">
        <v>1025</v>
      </c>
      <c r="B33" s="387"/>
      <c r="C33" s="388"/>
      <c r="D33" s="387"/>
      <c r="E33" s="387"/>
      <c r="F33" s="389"/>
      <c r="G33" s="390"/>
      <c r="H33" s="387"/>
      <c r="I33" s="387"/>
      <c r="J33" s="391"/>
      <c r="K33" s="311"/>
      <c r="L33" s="422"/>
      <c r="M33" s="408"/>
      <c r="N33" s="409"/>
      <c r="O33" s="409"/>
      <c r="P33" s="408"/>
      <c r="Q33" s="408"/>
      <c r="R33" s="408"/>
      <c r="S33" s="408"/>
      <c r="T33" s="408"/>
      <c r="U33" s="408"/>
      <c r="V33" s="408"/>
      <c r="W33" s="408"/>
      <c r="X33" s="408"/>
      <c r="Y33" s="408"/>
      <c r="Z33" s="408"/>
      <c r="AA33" s="486"/>
    </row>
    <row r="34" spans="1:26" ht="15">
      <c r="A34" s="331" t="s">
        <v>1026</v>
      </c>
      <c r="B34" s="309">
        <v>117000</v>
      </c>
      <c r="C34" s="314" t="s">
        <v>768</v>
      </c>
      <c r="D34" s="420">
        <v>1</v>
      </c>
      <c r="E34" s="306">
        <f>SUM(B34*D34)</f>
        <v>117000</v>
      </c>
      <c r="F34" s="307" t="s">
        <v>768</v>
      </c>
      <c r="G34" s="308">
        <v>1</v>
      </c>
      <c r="H34" s="306">
        <f>SUM(E34*G34)</f>
        <v>117000</v>
      </c>
      <c r="I34" s="309">
        <v>0</v>
      </c>
      <c r="J34" s="330">
        <f>H34-I34</f>
        <v>117000</v>
      </c>
      <c r="K34" s="311"/>
      <c r="M34" s="312"/>
      <c r="N34" s="283"/>
      <c r="P34" s="347"/>
      <c r="Q34" s="560"/>
      <c r="R34" s="553"/>
      <c r="S34" s="553"/>
      <c r="T34" s="347"/>
      <c r="U34" s="347"/>
      <c r="V34" s="347"/>
      <c r="W34" s="347"/>
      <c r="X34" s="347"/>
      <c r="Y34" s="347"/>
      <c r="Z34" s="347"/>
    </row>
    <row r="35" spans="1:26" s="446" customFormat="1" ht="20.25" customHeight="1">
      <c r="A35" s="550" t="s">
        <v>1027</v>
      </c>
      <c r="B35" s="1843"/>
      <c r="C35" s="1844"/>
      <c r="D35" s="1844"/>
      <c r="E35" s="1844"/>
      <c r="F35" s="1844"/>
      <c r="G35" s="1845"/>
      <c r="H35" s="551">
        <f>SUM(H34:H34)</f>
        <v>117000</v>
      </c>
      <c r="I35" s="551">
        <f>SUM(I34:I34)</f>
        <v>0</v>
      </c>
      <c r="J35" s="551">
        <f>H35-I35</f>
        <v>117000</v>
      </c>
      <c r="K35" s="311"/>
      <c r="L35" s="273"/>
      <c r="M35" s="444"/>
      <c r="N35" s="445"/>
      <c r="P35" s="561"/>
      <c r="Q35" s="561"/>
      <c r="R35" s="561"/>
      <c r="S35" s="561"/>
      <c r="T35" s="561"/>
      <c r="U35" s="561"/>
      <c r="V35" s="561"/>
      <c r="W35" s="561"/>
      <c r="X35" s="561"/>
      <c r="Y35" s="561"/>
      <c r="Z35" s="561"/>
    </row>
    <row r="36" spans="1:26" ht="27.75" customHeight="1">
      <c r="A36" s="406" t="s">
        <v>1028</v>
      </c>
      <c r="B36" s="483"/>
      <c r="C36" s="483"/>
      <c r="D36" s="483"/>
      <c r="E36" s="483"/>
      <c r="F36" s="483"/>
      <c r="G36" s="483"/>
      <c r="H36" s="484">
        <f>H35</f>
        <v>117000</v>
      </c>
      <c r="I36" s="484">
        <f>I35</f>
        <v>0</v>
      </c>
      <c r="J36" s="484">
        <f>H36-I36</f>
        <v>117000</v>
      </c>
      <c r="P36" s="347"/>
      <c r="Q36" s="347"/>
      <c r="R36" s="347"/>
      <c r="S36" s="347"/>
      <c r="T36" s="347"/>
      <c r="U36" s="347"/>
      <c r="V36" s="347"/>
      <c r="W36" s="347"/>
      <c r="X36" s="347"/>
      <c r="Y36" s="347"/>
      <c r="Z36" s="347"/>
    </row>
    <row r="37" spans="1:26" s="499" customFormat="1" ht="22.5" customHeight="1">
      <c r="A37" s="1849" t="s">
        <v>1029</v>
      </c>
      <c r="B37" s="1850"/>
      <c r="C37" s="1850"/>
      <c r="D37" s="1850"/>
      <c r="E37" s="1850"/>
      <c r="F37" s="1850"/>
      <c r="G37" s="1850"/>
      <c r="H37" s="1850"/>
      <c r="I37" s="1850"/>
      <c r="J37" s="1851"/>
      <c r="K37" s="311"/>
      <c r="L37" s="407" t="str">
        <f>A37</f>
        <v>Activity 1.5.4. Purchase a Mobile lab for water quality monitoring</v>
      </c>
      <c r="M37" s="558" t="e">
        <f>#REF!</f>
        <v>#REF!</v>
      </c>
      <c r="N37" s="546"/>
      <c r="P37" s="355"/>
      <c r="Q37" s="355"/>
      <c r="R37" s="355"/>
      <c r="S37" s="355"/>
      <c r="T37" s="355"/>
      <c r="U37" s="355"/>
      <c r="V37" s="355"/>
      <c r="W37" s="355"/>
      <c r="X37" s="355"/>
      <c r="Y37" s="355"/>
      <c r="Z37" s="355"/>
    </row>
    <row r="38" spans="1:26" ht="15.75">
      <c r="A38" s="562" t="s">
        <v>1030</v>
      </c>
      <c r="B38" s="563" t="s">
        <v>1031</v>
      </c>
      <c r="C38" s="564"/>
      <c r="D38" s="563"/>
      <c r="E38" s="563"/>
      <c r="F38" s="389"/>
      <c r="G38" s="390"/>
      <c r="H38" s="387"/>
      <c r="I38" s="387"/>
      <c r="J38" s="391"/>
      <c r="K38" s="311"/>
      <c r="L38" s="446"/>
      <c r="M38" s="312"/>
      <c r="P38" s="347"/>
      <c r="Q38" s="347"/>
      <c r="R38" s="347"/>
      <c r="S38" s="347"/>
      <c r="T38" s="347"/>
      <c r="U38" s="347"/>
      <c r="V38" s="347"/>
      <c r="W38" s="347"/>
      <c r="X38" s="347"/>
      <c r="Y38" s="347"/>
      <c r="Z38" s="347"/>
    </row>
    <row r="39" spans="1:26" ht="15">
      <c r="A39" s="331" t="s">
        <v>1026</v>
      </c>
      <c r="B39" s="309">
        <v>20118</v>
      </c>
      <c r="C39" s="314" t="s">
        <v>768</v>
      </c>
      <c r="D39" s="420">
        <v>1</v>
      </c>
      <c r="E39" s="306">
        <f>SUM(B39*D39)</f>
        <v>20118</v>
      </c>
      <c r="F39" s="307" t="s">
        <v>768</v>
      </c>
      <c r="G39" s="308">
        <v>1</v>
      </c>
      <c r="H39" s="306">
        <f>SUM(E39*G39)</f>
        <v>20118</v>
      </c>
      <c r="I39" s="309">
        <v>0</v>
      </c>
      <c r="J39" s="330">
        <f>H39-I39</f>
        <v>20118</v>
      </c>
      <c r="K39" s="311"/>
      <c r="M39" s="312"/>
      <c r="N39" s="283"/>
      <c r="P39" s="347"/>
      <c r="Q39" s="560"/>
      <c r="R39" s="553"/>
      <c r="S39" s="553"/>
      <c r="T39" s="347"/>
      <c r="U39" s="347"/>
      <c r="V39" s="347"/>
      <c r="W39" s="347"/>
      <c r="X39" s="347"/>
      <c r="Y39" s="347"/>
      <c r="Z39" s="347"/>
    </row>
    <row r="40" spans="1:26" ht="21.75" customHeight="1">
      <c r="A40" s="550" t="s">
        <v>1032</v>
      </c>
      <c r="B40" s="1843"/>
      <c r="C40" s="1844"/>
      <c r="D40" s="1844"/>
      <c r="E40" s="1844"/>
      <c r="F40" s="1844"/>
      <c r="G40" s="1845"/>
      <c r="H40" s="551">
        <f>H39</f>
        <v>20118</v>
      </c>
      <c r="I40" s="551">
        <v>0</v>
      </c>
      <c r="J40" s="551">
        <f>H40-I40</f>
        <v>20118</v>
      </c>
      <c r="K40" s="343"/>
      <c r="P40" s="347"/>
      <c r="Q40" s="347"/>
      <c r="R40" s="347"/>
      <c r="S40" s="347"/>
      <c r="T40" s="347"/>
      <c r="U40" s="347"/>
      <c r="V40" s="347"/>
      <c r="W40" s="347"/>
      <c r="X40" s="347"/>
      <c r="Y40" s="347"/>
      <c r="Z40" s="347"/>
    </row>
    <row r="41" spans="1:26" ht="21.75" customHeight="1">
      <c r="A41" s="550" t="s">
        <v>1033</v>
      </c>
      <c r="B41" s="552"/>
      <c r="C41" s="552"/>
      <c r="D41" s="552"/>
      <c r="E41" s="552"/>
      <c r="F41" s="552"/>
      <c r="G41" s="552"/>
      <c r="H41" s="551">
        <f>H40</f>
        <v>20118</v>
      </c>
      <c r="I41" s="551">
        <v>0</v>
      </c>
      <c r="J41" s="551">
        <f>H41-I41</f>
        <v>20118</v>
      </c>
      <c r="K41" s="343"/>
      <c r="P41" s="347"/>
      <c r="Q41" s="347"/>
      <c r="R41" s="347"/>
      <c r="S41" s="347"/>
      <c r="T41" s="347"/>
      <c r="U41" s="347"/>
      <c r="V41" s="347"/>
      <c r="W41" s="347"/>
      <c r="X41" s="347"/>
      <c r="Y41" s="347"/>
      <c r="Z41" s="347"/>
    </row>
    <row r="42" spans="1:10" ht="26.25" thickBot="1">
      <c r="A42" s="424" t="s">
        <v>807</v>
      </c>
      <c r="B42" s="425"/>
      <c r="C42" s="426"/>
      <c r="D42" s="425"/>
      <c r="E42" s="425"/>
      <c r="F42" s="427"/>
      <c r="G42" s="428"/>
      <c r="H42" s="425">
        <f>SUM(H36+H41)</f>
        <v>137118</v>
      </c>
      <c r="I42" s="425">
        <f>SUM(I36+I41)</f>
        <v>0</v>
      </c>
      <c r="J42" s="425">
        <f>H42-I42</f>
        <v>137118</v>
      </c>
    </row>
    <row r="43" spans="1:26" s="441" customFormat="1" ht="15.75" thickBot="1">
      <c r="A43" s="430"/>
      <c r="B43" s="315"/>
      <c r="C43" s="431"/>
      <c r="D43" s="315"/>
      <c r="E43" s="315"/>
      <c r="F43" s="432"/>
      <c r="G43" s="433"/>
      <c r="H43" s="315"/>
      <c r="I43" s="315"/>
      <c r="J43" s="434"/>
      <c r="L43" s="273"/>
      <c r="M43" s="273"/>
      <c r="N43" s="274"/>
      <c r="O43" s="273"/>
      <c r="P43" s="273"/>
      <c r="Q43" s="273"/>
      <c r="R43" s="273"/>
      <c r="S43" s="273"/>
      <c r="T43" s="273"/>
      <c r="U43" s="273"/>
      <c r="V43" s="273"/>
      <c r="W43" s="273"/>
      <c r="X43" s="273"/>
      <c r="Y43" s="273"/>
      <c r="Z43" s="273"/>
    </row>
    <row r="44" spans="1:26" s="441" customFormat="1" ht="15.75" thickBot="1">
      <c r="A44" s="435" t="s">
        <v>808</v>
      </c>
      <c r="B44" s="436"/>
      <c r="C44" s="437"/>
      <c r="D44" s="436"/>
      <c r="E44" s="436"/>
      <c r="F44" s="438"/>
      <c r="G44" s="436"/>
      <c r="H44" s="436">
        <f>H42+H29+H25+H18</f>
        <v>144046</v>
      </c>
      <c r="I44" s="436">
        <f>I42+I29+I25+I18</f>
        <v>0</v>
      </c>
      <c r="J44" s="436">
        <f>H44-I44</f>
        <v>144046</v>
      </c>
      <c r="L44" s="273"/>
      <c r="M44" s="273"/>
      <c r="N44" s="274"/>
      <c r="O44" s="273"/>
      <c r="P44" s="273"/>
      <c r="Q44" s="273"/>
      <c r="R44" s="273"/>
      <c r="S44" s="273"/>
      <c r="T44" s="273"/>
      <c r="U44" s="273"/>
      <c r="V44" s="273"/>
      <c r="W44" s="273"/>
      <c r="X44" s="273"/>
      <c r="Y44" s="273"/>
      <c r="Z44" s="273"/>
    </row>
    <row r="45" spans="1:26" s="441" customFormat="1" ht="13.5" thickBot="1">
      <c r="A45" s="440"/>
      <c r="C45" s="431"/>
      <c r="F45" s="442"/>
      <c r="G45" s="443"/>
      <c r="L45" s="273"/>
      <c r="M45" s="273"/>
      <c r="N45" s="274"/>
      <c r="O45" s="273"/>
      <c r="P45" s="273"/>
      <c r="Q45" s="273"/>
      <c r="R45" s="273"/>
      <c r="S45" s="273"/>
      <c r="T45" s="273"/>
      <c r="U45" s="273"/>
      <c r="V45" s="273"/>
      <c r="W45" s="273"/>
      <c r="X45" s="273"/>
      <c r="Y45" s="273"/>
      <c r="Z45" s="273"/>
    </row>
    <row r="46" spans="1:26" s="441" customFormat="1" ht="15.75" thickBot="1">
      <c r="A46" s="1835" t="s">
        <v>809</v>
      </c>
      <c r="B46" s="1836"/>
      <c r="C46" s="1836"/>
      <c r="D46" s="1836"/>
      <c r="E46" s="1836"/>
      <c r="F46" s="1836"/>
      <c r="G46" s="1836"/>
      <c r="H46" s="1837">
        <f>I44/J44</f>
        <v>0</v>
      </c>
      <c r="I46" s="1837"/>
      <c r="J46" s="1837"/>
      <c r="L46" s="273"/>
      <c r="M46" s="565" t="e">
        <f>H44+#REF!</f>
        <v>#REF!</v>
      </c>
      <c r="N46" s="274"/>
      <c r="O46" s="273"/>
      <c r="P46" s="273"/>
      <c r="Q46" s="273"/>
      <c r="R46" s="273"/>
      <c r="S46" s="273"/>
      <c r="T46" s="273"/>
      <c r="U46" s="273"/>
      <c r="V46" s="273"/>
      <c r="W46" s="273"/>
      <c r="X46" s="273"/>
      <c r="Y46" s="273"/>
      <c r="Z46" s="273"/>
    </row>
    <row r="47" spans="1:26" s="441" customFormat="1" ht="15">
      <c r="A47" s="343"/>
      <c r="B47" s="343"/>
      <c r="C47" s="344"/>
      <c r="D47" s="343"/>
      <c r="E47" s="343"/>
      <c r="F47" s="345"/>
      <c r="G47" s="343"/>
      <c r="H47" s="447"/>
      <c r="I47" s="343"/>
      <c r="J47" s="343"/>
      <c r="L47" s="273"/>
      <c r="M47" s="273"/>
      <c r="N47" s="274"/>
      <c r="O47" s="273"/>
      <c r="P47" s="273"/>
      <c r="Q47" s="273"/>
      <c r="R47" s="273"/>
      <c r="S47" s="273"/>
      <c r="T47" s="273"/>
      <c r="U47" s="273"/>
      <c r="V47" s="273"/>
      <c r="W47" s="273"/>
      <c r="X47" s="273"/>
      <c r="Y47" s="273"/>
      <c r="Z47" s="273"/>
    </row>
    <row r="48" spans="1:26" s="441" customFormat="1" ht="15">
      <c r="A48" s="343"/>
      <c r="B48" s="343"/>
      <c r="C48" s="344"/>
      <c r="D48" s="343"/>
      <c r="E48" s="343"/>
      <c r="F48" s="345"/>
      <c r="G48" s="343"/>
      <c r="H48" s="343"/>
      <c r="I48" s="343"/>
      <c r="J48" s="343"/>
      <c r="L48" s="273"/>
      <c r="M48" s="273"/>
      <c r="N48" s="274"/>
      <c r="O48" s="273"/>
      <c r="P48" s="273"/>
      <c r="Q48" s="273"/>
      <c r="R48" s="273"/>
      <c r="S48" s="273"/>
      <c r="T48" s="273"/>
      <c r="U48" s="273"/>
      <c r="V48" s="273"/>
      <c r="W48" s="273"/>
      <c r="X48" s="273"/>
      <c r="Y48" s="273"/>
      <c r="Z48" s="273"/>
    </row>
    <row r="49" spans="1:26" s="441" customFormat="1" ht="15">
      <c r="A49" s="343"/>
      <c r="B49" s="343"/>
      <c r="C49" s="344"/>
      <c r="D49" s="343"/>
      <c r="E49" s="343"/>
      <c r="F49" s="345"/>
      <c r="G49" s="343"/>
      <c r="H49" s="343"/>
      <c r="I49" s="343"/>
      <c r="J49" s="343"/>
      <c r="L49" s="273"/>
      <c r="M49" s="273"/>
      <c r="N49" s="274"/>
      <c r="O49" s="273"/>
      <c r="P49" s="273"/>
      <c r="Q49" s="273"/>
      <c r="R49" s="273"/>
      <c r="S49" s="273"/>
      <c r="T49" s="273"/>
      <c r="U49" s="273"/>
      <c r="V49" s="273"/>
      <c r="W49" s="273"/>
      <c r="X49" s="273"/>
      <c r="Y49" s="273"/>
      <c r="Z49" s="273"/>
    </row>
    <row r="50" spans="1:26" s="441" customFormat="1" ht="15">
      <c r="A50" s="343"/>
      <c r="B50" s="343"/>
      <c r="C50" s="344"/>
      <c r="D50" s="343"/>
      <c r="E50" s="343"/>
      <c r="F50" s="345"/>
      <c r="G50" s="343"/>
      <c r="H50" s="343"/>
      <c r="I50" s="343"/>
      <c r="J50" s="343"/>
      <c r="L50" s="273"/>
      <c r="M50" s="273"/>
      <c r="N50" s="274"/>
      <c r="O50" s="273"/>
      <c r="P50" s="273"/>
      <c r="Q50" s="273"/>
      <c r="R50" s="273"/>
      <c r="S50" s="273"/>
      <c r="T50" s="273"/>
      <c r="U50" s="273"/>
      <c r="V50" s="273"/>
      <c r="W50" s="273"/>
      <c r="X50" s="273"/>
      <c r="Y50" s="273"/>
      <c r="Z50" s="273"/>
    </row>
  </sheetData>
  <mergeCells count="12">
    <mergeCell ref="A7:J7"/>
    <mergeCell ref="A1:J1"/>
    <mergeCell ref="A3:J3"/>
    <mergeCell ref="A4:J4"/>
    <mergeCell ref="A5:J5"/>
    <mergeCell ref="A6:J6"/>
    <mergeCell ref="A32:J32"/>
    <mergeCell ref="B35:G35"/>
    <mergeCell ref="A37:J37"/>
    <mergeCell ref="B40:G40"/>
    <mergeCell ref="A46:G46"/>
    <mergeCell ref="H46:J46"/>
  </mergeCells>
  <printOptions/>
  <pageMargins left="0.7" right="0.7" top="0.75" bottom="0.75" header="0.3" footer="0.3"/>
  <pageSetup fitToHeight="1" fitToWidth="1" horizontalDpi="600" verticalDpi="600" orientation="landscape" scale="8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2"/>
  <sheetViews>
    <sheetView zoomScale="90" zoomScaleNormal="90" workbookViewId="0" topLeftCell="E73">
      <selection activeCell="A58" sqref="A58"/>
    </sheetView>
  </sheetViews>
  <sheetFormatPr defaultColWidth="9.140625" defaultRowHeight="15"/>
  <cols>
    <col min="1" max="1" width="86.421875" style="914" customWidth="1"/>
    <col min="2" max="2" width="14.7109375" style="915" customWidth="1"/>
    <col min="3" max="3" width="13.140625" style="916" customWidth="1"/>
    <col min="4" max="4" width="17.140625" style="917" customWidth="1"/>
    <col min="5" max="5" width="19.421875" style="918" customWidth="1"/>
    <col min="6" max="6" width="26.8515625" style="919" customWidth="1"/>
    <col min="7" max="7" width="15.421875" style="920" customWidth="1"/>
    <col min="8" max="8" width="22.57421875" style="921" customWidth="1"/>
    <col min="9" max="9" width="18.421875" style="921" customWidth="1"/>
    <col min="10" max="10" width="34.28125" style="921" customWidth="1"/>
    <col min="11" max="11" width="21.00390625" style="696" customWidth="1"/>
    <col min="12" max="12" width="16.28125" style="590" customWidth="1"/>
    <col min="13" max="13" width="15.00390625" style="590" customWidth="1"/>
    <col min="14" max="14" width="9.8515625" style="591" customWidth="1"/>
    <col min="15" max="15" width="5.8515625" style="590" customWidth="1"/>
    <col min="16" max="16" width="6.140625" style="590" customWidth="1"/>
    <col min="17" max="17" width="11.421875" style="590" customWidth="1"/>
    <col min="18" max="18" width="13.57421875" style="590" customWidth="1"/>
    <col min="19" max="19" width="7.421875" style="590" customWidth="1"/>
    <col min="20" max="20" width="9.28125" style="590" customWidth="1"/>
    <col min="21" max="21" width="4.140625" style="590" customWidth="1"/>
    <col min="22" max="22" width="6.28125" style="590" customWidth="1"/>
    <col min="23" max="23" width="5.421875" style="590" customWidth="1"/>
    <col min="24" max="24" width="6.8515625" style="590" customWidth="1"/>
    <col min="25" max="256" width="8.8515625" style="590" customWidth="1"/>
    <col min="257" max="257" width="86.421875" style="590" customWidth="1"/>
    <col min="258" max="258" width="14.7109375" style="590" customWidth="1"/>
    <col min="259" max="259" width="13.140625" style="590" customWidth="1"/>
    <col min="260" max="260" width="17.140625" style="590" customWidth="1"/>
    <col min="261" max="261" width="19.421875" style="590" customWidth="1"/>
    <col min="262" max="262" width="26.8515625" style="590" customWidth="1"/>
    <col min="263" max="263" width="15.421875" style="590" customWidth="1"/>
    <col min="264" max="264" width="22.57421875" style="590" customWidth="1"/>
    <col min="265" max="265" width="18.421875" style="590" customWidth="1"/>
    <col min="266" max="266" width="34.28125" style="590" customWidth="1"/>
    <col min="267" max="267" width="21.00390625" style="590" customWidth="1"/>
    <col min="268" max="268" width="16.28125" style="590" customWidth="1"/>
    <col min="269" max="269" width="15.00390625" style="590" customWidth="1"/>
    <col min="270" max="270" width="9.8515625" style="590" customWidth="1"/>
    <col min="271" max="271" width="5.8515625" style="590" customWidth="1"/>
    <col min="272" max="272" width="6.140625" style="590" customWidth="1"/>
    <col min="273" max="273" width="11.421875" style="590" customWidth="1"/>
    <col min="274" max="274" width="13.57421875" style="590" customWidth="1"/>
    <col min="275" max="275" width="7.421875" style="590" customWidth="1"/>
    <col min="276" max="276" width="9.28125" style="590" customWidth="1"/>
    <col min="277" max="277" width="4.140625" style="590" customWidth="1"/>
    <col min="278" max="278" width="6.28125" style="590" customWidth="1"/>
    <col min="279" max="279" width="5.421875" style="590" customWidth="1"/>
    <col min="280" max="280" width="6.8515625" style="590" customWidth="1"/>
    <col min="281" max="512" width="8.8515625" style="590" customWidth="1"/>
    <col min="513" max="513" width="86.421875" style="590" customWidth="1"/>
    <col min="514" max="514" width="14.7109375" style="590" customWidth="1"/>
    <col min="515" max="515" width="13.140625" style="590" customWidth="1"/>
    <col min="516" max="516" width="17.140625" style="590" customWidth="1"/>
    <col min="517" max="517" width="19.421875" style="590" customWidth="1"/>
    <col min="518" max="518" width="26.8515625" style="590" customWidth="1"/>
    <col min="519" max="519" width="15.421875" style="590" customWidth="1"/>
    <col min="520" max="520" width="22.57421875" style="590" customWidth="1"/>
    <col min="521" max="521" width="18.421875" style="590" customWidth="1"/>
    <col min="522" max="522" width="34.28125" style="590" customWidth="1"/>
    <col min="523" max="523" width="21.00390625" style="590" customWidth="1"/>
    <col min="524" max="524" width="16.28125" style="590" customWidth="1"/>
    <col min="525" max="525" width="15.00390625" style="590" customWidth="1"/>
    <col min="526" max="526" width="9.8515625" style="590" customWidth="1"/>
    <col min="527" max="527" width="5.8515625" style="590" customWidth="1"/>
    <col min="528" max="528" width="6.140625" style="590" customWidth="1"/>
    <col min="529" max="529" width="11.421875" style="590" customWidth="1"/>
    <col min="530" max="530" width="13.57421875" style="590" customWidth="1"/>
    <col min="531" max="531" width="7.421875" style="590" customWidth="1"/>
    <col min="532" max="532" width="9.28125" style="590" customWidth="1"/>
    <col min="533" max="533" width="4.140625" style="590" customWidth="1"/>
    <col min="534" max="534" width="6.28125" style="590" customWidth="1"/>
    <col min="535" max="535" width="5.421875" style="590" customWidth="1"/>
    <col min="536" max="536" width="6.8515625" style="590" customWidth="1"/>
    <col min="537" max="768" width="8.8515625" style="590" customWidth="1"/>
    <col min="769" max="769" width="86.421875" style="590" customWidth="1"/>
    <col min="770" max="770" width="14.7109375" style="590" customWidth="1"/>
    <col min="771" max="771" width="13.140625" style="590" customWidth="1"/>
    <col min="772" max="772" width="17.140625" style="590" customWidth="1"/>
    <col min="773" max="773" width="19.421875" style="590" customWidth="1"/>
    <col min="774" max="774" width="26.8515625" style="590" customWidth="1"/>
    <col min="775" max="775" width="15.421875" style="590" customWidth="1"/>
    <col min="776" max="776" width="22.57421875" style="590" customWidth="1"/>
    <col min="777" max="777" width="18.421875" style="590" customWidth="1"/>
    <col min="778" max="778" width="34.28125" style="590" customWidth="1"/>
    <col min="779" max="779" width="21.00390625" style="590" customWidth="1"/>
    <col min="780" max="780" width="16.28125" style="590" customWidth="1"/>
    <col min="781" max="781" width="15.00390625" style="590" customWidth="1"/>
    <col min="782" max="782" width="9.8515625" style="590" customWidth="1"/>
    <col min="783" max="783" width="5.8515625" style="590" customWidth="1"/>
    <col min="784" max="784" width="6.140625" style="590" customWidth="1"/>
    <col min="785" max="785" width="11.421875" style="590" customWidth="1"/>
    <col min="786" max="786" width="13.57421875" style="590" customWidth="1"/>
    <col min="787" max="787" width="7.421875" style="590" customWidth="1"/>
    <col min="788" max="788" width="9.28125" style="590" customWidth="1"/>
    <col min="789" max="789" width="4.140625" style="590" customWidth="1"/>
    <col min="790" max="790" width="6.28125" style="590" customWidth="1"/>
    <col min="791" max="791" width="5.421875" style="590" customWidth="1"/>
    <col min="792" max="792" width="6.8515625" style="590" customWidth="1"/>
    <col min="793" max="1024" width="8.8515625" style="590" customWidth="1"/>
    <col min="1025" max="1025" width="86.421875" style="590" customWidth="1"/>
    <col min="1026" max="1026" width="14.7109375" style="590" customWidth="1"/>
    <col min="1027" max="1027" width="13.140625" style="590" customWidth="1"/>
    <col min="1028" max="1028" width="17.140625" style="590" customWidth="1"/>
    <col min="1029" max="1029" width="19.421875" style="590" customWidth="1"/>
    <col min="1030" max="1030" width="26.8515625" style="590" customWidth="1"/>
    <col min="1031" max="1031" width="15.421875" style="590" customWidth="1"/>
    <col min="1032" max="1032" width="22.57421875" style="590" customWidth="1"/>
    <col min="1033" max="1033" width="18.421875" style="590" customWidth="1"/>
    <col min="1034" max="1034" width="34.28125" style="590" customWidth="1"/>
    <col min="1035" max="1035" width="21.00390625" style="590" customWidth="1"/>
    <col min="1036" max="1036" width="16.28125" style="590" customWidth="1"/>
    <col min="1037" max="1037" width="15.00390625" style="590" customWidth="1"/>
    <col min="1038" max="1038" width="9.8515625" style="590" customWidth="1"/>
    <col min="1039" max="1039" width="5.8515625" style="590" customWidth="1"/>
    <col min="1040" max="1040" width="6.140625" style="590" customWidth="1"/>
    <col min="1041" max="1041" width="11.421875" style="590" customWidth="1"/>
    <col min="1042" max="1042" width="13.57421875" style="590" customWidth="1"/>
    <col min="1043" max="1043" width="7.421875" style="590" customWidth="1"/>
    <col min="1044" max="1044" width="9.28125" style="590" customWidth="1"/>
    <col min="1045" max="1045" width="4.140625" style="590" customWidth="1"/>
    <col min="1046" max="1046" width="6.28125" style="590" customWidth="1"/>
    <col min="1047" max="1047" width="5.421875" style="590" customWidth="1"/>
    <col min="1048" max="1048" width="6.8515625" style="590" customWidth="1"/>
    <col min="1049" max="1280" width="8.8515625" style="590" customWidth="1"/>
    <col min="1281" max="1281" width="86.421875" style="590" customWidth="1"/>
    <col min="1282" max="1282" width="14.7109375" style="590" customWidth="1"/>
    <col min="1283" max="1283" width="13.140625" style="590" customWidth="1"/>
    <col min="1284" max="1284" width="17.140625" style="590" customWidth="1"/>
    <col min="1285" max="1285" width="19.421875" style="590" customWidth="1"/>
    <col min="1286" max="1286" width="26.8515625" style="590" customWidth="1"/>
    <col min="1287" max="1287" width="15.421875" style="590" customWidth="1"/>
    <col min="1288" max="1288" width="22.57421875" style="590" customWidth="1"/>
    <col min="1289" max="1289" width="18.421875" style="590" customWidth="1"/>
    <col min="1290" max="1290" width="34.28125" style="590" customWidth="1"/>
    <col min="1291" max="1291" width="21.00390625" style="590" customWidth="1"/>
    <col min="1292" max="1292" width="16.28125" style="590" customWidth="1"/>
    <col min="1293" max="1293" width="15.00390625" style="590" customWidth="1"/>
    <col min="1294" max="1294" width="9.8515625" style="590" customWidth="1"/>
    <col min="1295" max="1295" width="5.8515625" style="590" customWidth="1"/>
    <col min="1296" max="1296" width="6.140625" style="590" customWidth="1"/>
    <col min="1297" max="1297" width="11.421875" style="590" customWidth="1"/>
    <col min="1298" max="1298" width="13.57421875" style="590" customWidth="1"/>
    <col min="1299" max="1299" width="7.421875" style="590" customWidth="1"/>
    <col min="1300" max="1300" width="9.28125" style="590" customWidth="1"/>
    <col min="1301" max="1301" width="4.140625" style="590" customWidth="1"/>
    <col min="1302" max="1302" width="6.28125" style="590" customWidth="1"/>
    <col min="1303" max="1303" width="5.421875" style="590" customWidth="1"/>
    <col min="1304" max="1304" width="6.8515625" style="590" customWidth="1"/>
    <col min="1305" max="1536" width="8.8515625" style="590" customWidth="1"/>
    <col min="1537" max="1537" width="86.421875" style="590" customWidth="1"/>
    <col min="1538" max="1538" width="14.7109375" style="590" customWidth="1"/>
    <col min="1539" max="1539" width="13.140625" style="590" customWidth="1"/>
    <col min="1540" max="1540" width="17.140625" style="590" customWidth="1"/>
    <col min="1541" max="1541" width="19.421875" style="590" customWidth="1"/>
    <col min="1542" max="1542" width="26.8515625" style="590" customWidth="1"/>
    <col min="1543" max="1543" width="15.421875" style="590" customWidth="1"/>
    <col min="1544" max="1544" width="22.57421875" style="590" customWidth="1"/>
    <col min="1545" max="1545" width="18.421875" style="590" customWidth="1"/>
    <col min="1546" max="1546" width="34.28125" style="590" customWidth="1"/>
    <col min="1547" max="1547" width="21.00390625" style="590" customWidth="1"/>
    <col min="1548" max="1548" width="16.28125" style="590" customWidth="1"/>
    <col min="1549" max="1549" width="15.00390625" style="590" customWidth="1"/>
    <col min="1550" max="1550" width="9.8515625" style="590" customWidth="1"/>
    <col min="1551" max="1551" width="5.8515625" style="590" customWidth="1"/>
    <col min="1552" max="1552" width="6.140625" style="590" customWidth="1"/>
    <col min="1553" max="1553" width="11.421875" style="590" customWidth="1"/>
    <col min="1554" max="1554" width="13.57421875" style="590" customWidth="1"/>
    <col min="1555" max="1555" width="7.421875" style="590" customWidth="1"/>
    <col min="1556" max="1556" width="9.28125" style="590" customWidth="1"/>
    <col min="1557" max="1557" width="4.140625" style="590" customWidth="1"/>
    <col min="1558" max="1558" width="6.28125" style="590" customWidth="1"/>
    <col min="1559" max="1559" width="5.421875" style="590" customWidth="1"/>
    <col min="1560" max="1560" width="6.8515625" style="590" customWidth="1"/>
    <col min="1561" max="1792" width="8.8515625" style="590" customWidth="1"/>
    <col min="1793" max="1793" width="86.421875" style="590" customWidth="1"/>
    <col min="1794" max="1794" width="14.7109375" style="590" customWidth="1"/>
    <col min="1795" max="1795" width="13.140625" style="590" customWidth="1"/>
    <col min="1796" max="1796" width="17.140625" style="590" customWidth="1"/>
    <col min="1797" max="1797" width="19.421875" style="590" customWidth="1"/>
    <col min="1798" max="1798" width="26.8515625" style="590" customWidth="1"/>
    <col min="1799" max="1799" width="15.421875" style="590" customWidth="1"/>
    <col min="1800" max="1800" width="22.57421875" style="590" customWidth="1"/>
    <col min="1801" max="1801" width="18.421875" style="590" customWidth="1"/>
    <col min="1802" max="1802" width="34.28125" style="590" customWidth="1"/>
    <col min="1803" max="1803" width="21.00390625" style="590" customWidth="1"/>
    <col min="1804" max="1804" width="16.28125" style="590" customWidth="1"/>
    <col min="1805" max="1805" width="15.00390625" style="590" customWidth="1"/>
    <col min="1806" max="1806" width="9.8515625" style="590" customWidth="1"/>
    <col min="1807" max="1807" width="5.8515625" style="590" customWidth="1"/>
    <col min="1808" max="1808" width="6.140625" style="590" customWidth="1"/>
    <col min="1809" max="1809" width="11.421875" style="590" customWidth="1"/>
    <col min="1810" max="1810" width="13.57421875" style="590" customWidth="1"/>
    <col min="1811" max="1811" width="7.421875" style="590" customWidth="1"/>
    <col min="1812" max="1812" width="9.28125" style="590" customWidth="1"/>
    <col min="1813" max="1813" width="4.140625" style="590" customWidth="1"/>
    <col min="1814" max="1814" width="6.28125" style="590" customWidth="1"/>
    <col min="1815" max="1815" width="5.421875" style="590" customWidth="1"/>
    <col min="1816" max="1816" width="6.8515625" style="590" customWidth="1"/>
    <col min="1817" max="2048" width="8.8515625" style="590" customWidth="1"/>
    <col min="2049" max="2049" width="86.421875" style="590" customWidth="1"/>
    <col min="2050" max="2050" width="14.7109375" style="590" customWidth="1"/>
    <col min="2051" max="2051" width="13.140625" style="590" customWidth="1"/>
    <col min="2052" max="2052" width="17.140625" style="590" customWidth="1"/>
    <col min="2053" max="2053" width="19.421875" style="590" customWidth="1"/>
    <col min="2054" max="2054" width="26.8515625" style="590" customWidth="1"/>
    <col min="2055" max="2055" width="15.421875" style="590" customWidth="1"/>
    <col min="2056" max="2056" width="22.57421875" style="590" customWidth="1"/>
    <col min="2057" max="2057" width="18.421875" style="590" customWidth="1"/>
    <col min="2058" max="2058" width="34.28125" style="590" customWidth="1"/>
    <col min="2059" max="2059" width="21.00390625" style="590" customWidth="1"/>
    <col min="2060" max="2060" width="16.28125" style="590" customWidth="1"/>
    <col min="2061" max="2061" width="15.00390625" style="590" customWidth="1"/>
    <col min="2062" max="2062" width="9.8515625" style="590" customWidth="1"/>
    <col min="2063" max="2063" width="5.8515625" style="590" customWidth="1"/>
    <col min="2064" max="2064" width="6.140625" style="590" customWidth="1"/>
    <col min="2065" max="2065" width="11.421875" style="590" customWidth="1"/>
    <col min="2066" max="2066" width="13.57421875" style="590" customWidth="1"/>
    <col min="2067" max="2067" width="7.421875" style="590" customWidth="1"/>
    <col min="2068" max="2068" width="9.28125" style="590" customWidth="1"/>
    <col min="2069" max="2069" width="4.140625" style="590" customWidth="1"/>
    <col min="2070" max="2070" width="6.28125" style="590" customWidth="1"/>
    <col min="2071" max="2071" width="5.421875" style="590" customWidth="1"/>
    <col min="2072" max="2072" width="6.8515625" style="590" customWidth="1"/>
    <col min="2073" max="2304" width="8.8515625" style="590" customWidth="1"/>
    <col min="2305" max="2305" width="86.421875" style="590" customWidth="1"/>
    <col min="2306" max="2306" width="14.7109375" style="590" customWidth="1"/>
    <col min="2307" max="2307" width="13.140625" style="590" customWidth="1"/>
    <col min="2308" max="2308" width="17.140625" style="590" customWidth="1"/>
    <col min="2309" max="2309" width="19.421875" style="590" customWidth="1"/>
    <col min="2310" max="2310" width="26.8515625" style="590" customWidth="1"/>
    <col min="2311" max="2311" width="15.421875" style="590" customWidth="1"/>
    <col min="2312" max="2312" width="22.57421875" style="590" customWidth="1"/>
    <col min="2313" max="2313" width="18.421875" style="590" customWidth="1"/>
    <col min="2314" max="2314" width="34.28125" style="590" customWidth="1"/>
    <col min="2315" max="2315" width="21.00390625" style="590" customWidth="1"/>
    <col min="2316" max="2316" width="16.28125" style="590" customWidth="1"/>
    <col min="2317" max="2317" width="15.00390625" style="590" customWidth="1"/>
    <col min="2318" max="2318" width="9.8515625" style="590" customWidth="1"/>
    <col min="2319" max="2319" width="5.8515625" style="590" customWidth="1"/>
    <col min="2320" max="2320" width="6.140625" style="590" customWidth="1"/>
    <col min="2321" max="2321" width="11.421875" style="590" customWidth="1"/>
    <col min="2322" max="2322" width="13.57421875" style="590" customWidth="1"/>
    <col min="2323" max="2323" width="7.421875" style="590" customWidth="1"/>
    <col min="2324" max="2324" width="9.28125" style="590" customWidth="1"/>
    <col min="2325" max="2325" width="4.140625" style="590" customWidth="1"/>
    <col min="2326" max="2326" width="6.28125" style="590" customWidth="1"/>
    <col min="2327" max="2327" width="5.421875" style="590" customWidth="1"/>
    <col min="2328" max="2328" width="6.8515625" style="590" customWidth="1"/>
    <col min="2329" max="2560" width="8.8515625" style="590" customWidth="1"/>
    <col min="2561" max="2561" width="86.421875" style="590" customWidth="1"/>
    <col min="2562" max="2562" width="14.7109375" style="590" customWidth="1"/>
    <col min="2563" max="2563" width="13.140625" style="590" customWidth="1"/>
    <col min="2564" max="2564" width="17.140625" style="590" customWidth="1"/>
    <col min="2565" max="2565" width="19.421875" style="590" customWidth="1"/>
    <col min="2566" max="2566" width="26.8515625" style="590" customWidth="1"/>
    <col min="2567" max="2567" width="15.421875" style="590" customWidth="1"/>
    <col min="2568" max="2568" width="22.57421875" style="590" customWidth="1"/>
    <col min="2569" max="2569" width="18.421875" style="590" customWidth="1"/>
    <col min="2570" max="2570" width="34.28125" style="590" customWidth="1"/>
    <col min="2571" max="2571" width="21.00390625" style="590" customWidth="1"/>
    <col min="2572" max="2572" width="16.28125" style="590" customWidth="1"/>
    <col min="2573" max="2573" width="15.00390625" style="590" customWidth="1"/>
    <col min="2574" max="2574" width="9.8515625" style="590" customWidth="1"/>
    <col min="2575" max="2575" width="5.8515625" style="590" customWidth="1"/>
    <col min="2576" max="2576" width="6.140625" style="590" customWidth="1"/>
    <col min="2577" max="2577" width="11.421875" style="590" customWidth="1"/>
    <col min="2578" max="2578" width="13.57421875" style="590" customWidth="1"/>
    <col min="2579" max="2579" width="7.421875" style="590" customWidth="1"/>
    <col min="2580" max="2580" width="9.28125" style="590" customWidth="1"/>
    <col min="2581" max="2581" width="4.140625" style="590" customWidth="1"/>
    <col min="2582" max="2582" width="6.28125" style="590" customWidth="1"/>
    <col min="2583" max="2583" width="5.421875" style="590" customWidth="1"/>
    <col min="2584" max="2584" width="6.8515625" style="590" customWidth="1"/>
    <col min="2585" max="2816" width="8.8515625" style="590" customWidth="1"/>
    <col min="2817" max="2817" width="86.421875" style="590" customWidth="1"/>
    <col min="2818" max="2818" width="14.7109375" style="590" customWidth="1"/>
    <col min="2819" max="2819" width="13.140625" style="590" customWidth="1"/>
    <col min="2820" max="2820" width="17.140625" style="590" customWidth="1"/>
    <col min="2821" max="2821" width="19.421875" style="590" customWidth="1"/>
    <col min="2822" max="2822" width="26.8515625" style="590" customWidth="1"/>
    <col min="2823" max="2823" width="15.421875" style="590" customWidth="1"/>
    <col min="2824" max="2824" width="22.57421875" style="590" customWidth="1"/>
    <col min="2825" max="2825" width="18.421875" style="590" customWidth="1"/>
    <col min="2826" max="2826" width="34.28125" style="590" customWidth="1"/>
    <col min="2827" max="2827" width="21.00390625" style="590" customWidth="1"/>
    <col min="2828" max="2828" width="16.28125" style="590" customWidth="1"/>
    <col min="2829" max="2829" width="15.00390625" style="590" customWidth="1"/>
    <col min="2830" max="2830" width="9.8515625" style="590" customWidth="1"/>
    <col min="2831" max="2831" width="5.8515625" style="590" customWidth="1"/>
    <col min="2832" max="2832" width="6.140625" style="590" customWidth="1"/>
    <col min="2833" max="2833" width="11.421875" style="590" customWidth="1"/>
    <col min="2834" max="2834" width="13.57421875" style="590" customWidth="1"/>
    <col min="2835" max="2835" width="7.421875" style="590" customWidth="1"/>
    <col min="2836" max="2836" width="9.28125" style="590" customWidth="1"/>
    <col min="2837" max="2837" width="4.140625" style="590" customWidth="1"/>
    <col min="2838" max="2838" width="6.28125" style="590" customWidth="1"/>
    <col min="2839" max="2839" width="5.421875" style="590" customWidth="1"/>
    <col min="2840" max="2840" width="6.8515625" style="590" customWidth="1"/>
    <col min="2841" max="3072" width="8.8515625" style="590" customWidth="1"/>
    <col min="3073" max="3073" width="86.421875" style="590" customWidth="1"/>
    <col min="3074" max="3074" width="14.7109375" style="590" customWidth="1"/>
    <col min="3075" max="3075" width="13.140625" style="590" customWidth="1"/>
    <col min="3076" max="3076" width="17.140625" style="590" customWidth="1"/>
    <col min="3077" max="3077" width="19.421875" style="590" customWidth="1"/>
    <col min="3078" max="3078" width="26.8515625" style="590" customWidth="1"/>
    <col min="3079" max="3079" width="15.421875" style="590" customWidth="1"/>
    <col min="3080" max="3080" width="22.57421875" style="590" customWidth="1"/>
    <col min="3081" max="3081" width="18.421875" style="590" customWidth="1"/>
    <col min="3082" max="3082" width="34.28125" style="590" customWidth="1"/>
    <col min="3083" max="3083" width="21.00390625" style="590" customWidth="1"/>
    <col min="3084" max="3084" width="16.28125" style="590" customWidth="1"/>
    <col min="3085" max="3085" width="15.00390625" style="590" customWidth="1"/>
    <col min="3086" max="3086" width="9.8515625" style="590" customWidth="1"/>
    <col min="3087" max="3087" width="5.8515625" style="590" customWidth="1"/>
    <col min="3088" max="3088" width="6.140625" style="590" customWidth="1"/>
    <col min="3089" max="3089" width="11.421875" style="590" customWidth="1"/>
    <col min="3090" max="3090" width="13.57421875" style="590" customWidth="1"/>
    <col min="3091" max="3091" width="7.421875" style="590" customWidth="1"/>
    <col min="3092" max="3092" width="9.28125" style="590" customWidth="1"/>
    <col min="3093" max="3093" width="4.140625" style="590" customWidth="1"/>
    <col min="3094" max="3094" width="6.28125" style="590" customWidth="1"/>
    <col min="3095" max="3095" width="5.421875" style="590" customWidth="1"/>
    <col min="3096" max="3096" width="6.8515625" style="590" customWidth="1"/>
    <col min="3097" max="3328" width="8.8515625" style="590" customWidth="1"/>
    <col min="3329" max="3329" width="86.421875" style="590" customWidth="1"/>
    <col min="3330" max="3330" width="14.7109375" style="590" customWidth="1"/>
    <col min="3331" max="3331" width="13.140625" style="590" customWidth="1"/>
    <col min="3332" max="3332" width="17.140625" style="590" customWidth="1"/>
    <col min="3333" max="3333" width="19.421875" style="590" customWidth="1"/>
    <col min="3334" max="3334" width="26.8515625" style="590" customWidth="1"/>
    <col min="3335" max="3335" width="15.421875" style="590" customWidth="1"/>
    <col min="3336" max="3336" width="22.57421875" style="590" customWidth="1"/>
    <col min="3337" max="3337" width="18.421875" style="590" customWidth="1"/>
    <col min="3338" max="3338" width="34.28125" style="590" customWidth="1"/>
    <col min="3339" max="3339" width="21.00390625" style="590" customWidth="1"/>
    <col min="3340" max="3340" width="16.28125" style="590" customWidth="1"/>
    <col min="3341" max="3341" width="15.00390625" style="590" customWidth="1"/>
    <col min="3342" max="3342" width="9.8515625" style="590" customWidth="1"/>
    <col min="3343" max="3343" width="5.8515625" style="590" customWidth="1"/>
    <col min="3344" max="3344" width="6.140625" style="590" customWidth="1"/>
    <col min="3345" max="3345" width="11.421875" style="590" customWidth="1"/>
    <col min="3346" max="3346" width="13.57421875" style="590" customWidth="1"/>
    <col min="3347" max="3347" width="7.421875" style="590" customWidth="1"/>
    <col min="3348" max="3348" width="9.28125" style="590" customWidth="1"/>
    <col min="3349" max="3349" width="4.140625" style="590" customWidth="1"/>
    <col min="3350" max="3350" width="6.28125" style="590" customWidth="1"/>
    <col min="3351" max="3351" width="5.421875" style="590" customWidth="1"/>
    <col min="3352" max="3352" width="6.8515625" style="590" customWidth="1"/>
    <col min="3353" max="3584" width="8.8515625" style="590" customWidth="1"/>
    <col min="3585" max="3585" width="86.421875" style="590" customWidth="1"/>
    <col min="3586" max="3586" width="14.7109375" style="590" customWidth="1"/>
    <col min="3587" max="3587" width="13.140625" style="590" customWidth="1"/>
    <col min="3588" max="3588" width="17.140625" style="590" customWidth="1"/>
    <col min="3589" max="3589" width="19.421875" style="590" customWidth="1"/>
    <col min="3590" max="3590" width="26.8515625" style="590" customWidth="1"/>
    <col min="3591" max="3591" width="15.421875" style="590" customWidth="1"/>
    <col min="3592" max="3592" width="22.57421875" style="590" customWidth="1"/>
    <col min="3593" max="3593" width="18.421875" style="590" customWidth="1"/>
    <col min="3594" max="3594" width="34.28125" style="590" customWidth="1"/>
    <col min="3595" max="3595" width="21.00390625" style="590" customWidth="1"/>
    <col min="3596" max="3596" width="16.28125" style="590" customWidth="1"/>
    <col min="3597" max="3597" width="15.00390625" style="590" customWidth="1"/>
    <col min="3598" max="3598" width="9.8515625" style="590" customWidth="1"/>
    <col min="3599" max="3599" width="5.8515625" style="590" customWidth="1"/>
    <col min="3600" max="3600" width="6.140625" style="590" customWidth="1"/>
    <col min="3601" max="3601" width="11.421875" style="590" customWidth="1"/>
    <col min="3602" max="3602" width="13.57421875" style="590" customWidth="1"/>
    <col min="3603" max="3603" width="7.421875" style="590" customWidth="1"/>
    <col min="3604" max="3604" width="9.28125" style="590" customWidth="1"/>
    <col min="3605" max="3605" width="4.140625" style="590" customWidth="1"/>
    <col min="3606" max="3606" width="6.28125" style="590" customWidth="1"/>
    <col min="3607" max="3607" width="5.421875" style="590" customWidth="1"/>
    <col min="3608" max="3608" width="6.8515625" style="590" customWidth="1"/>
    <col min="3609" max="3840" width="8.8515625" style="590" customWidth="1"/>
    <col min="3841" max="3841" width="86.421875" style="590" customWidth="1"/>
    <col min="3842" max="3842" width="14.7109375" style="590" customWidth="1"/>
    <col min="3843" max="3843" width="13.140625" style="590" customWidth="1"/>
    <col min="3844" max="3844" width="17.140625" style="590" customWidth="1"/>
    <col min="3845" max="3845" width="19.421875" style="590" customWidth="1"/>
    <col min="3846" max="3846" width="26.8515625" style="590" customWidth="1"/>
    <col min="3847" max="3847" width="15.421875" style="590" customWidth="1"/>
    <col min="3848" max="3848" width="22.57421875" style="590" customWidth="1"/>
    <col min="3849" max="3849" width="18.421875" style="590" customWidth="1"/>
    <col min="3850" max="3850" width="34.28125" style="590" customWidth="1"/>
    <col min="3851" max="3851" width="21.00390625" style="590" customWidth="1"/>
    <col min="3852" max="3852" width="16.28125" style="590" customWidth="1"/>
    <col min="3853" max="3853" width="15.00390625" style="590" customWidth="1"/>
    <col min="3854" max="3854" width="9.8515625" style="590" customWidth="1"/>
    <col min="3855" max="3855" width="5.8515625" style="590" customWidth="1"/>
    <col min="3856" max="3856" width="6.140625" style="590" customWidth="1"/>
    <col min="3857" max="3857" width="11.421875" style="590" customWidth="1"/>
    <col min="3858" max="3858" width="13.57421875" style="590" customWidth="1"/>
    <col min="3859" max="3859" width="7.421875" style="590" customWidth="1"/>
    <col min="3860" max="3860" width="9.28125" style="590" customWidth="1"/>
    <col min="3861" max="3861" width="4.140625" style="590" customWidth="1"/>
    <col min="3862" max="3862" width="6.28125" style="590" customWidth="1"/>
    <col min="3863" max="3863" width="5.421875" style="590" customWidth="1"/>
    <col min="3864" max="3864" width="6.8515625" style="590" customWidth="1"/>
    <col min="3865" max="4096" width="8.8515625" style="590" customWidth="1"/>
    <col min="4097" max="4097" width="86.421875" style="590" customWidth="1"/>
    <col min="4098" max="4098" width="14.7109375" style="590" customWidth="1"/>
    <col min="4099" max="4099" width="13.140625" style="590" customWidth="1"/>
    <col min="4100" max="4100" width="17.140625" style="590" customWidth="1"/>
    <col min="4101" max="4101" width="19.421875" style="590" customWidth="1"/>
    <col min="4102" max="4102" width="26.8515625" style="590" customWidth="1"/>
    <col min="4103" max="4103" width="15.421875" style="590" customWidth="1"/>
    <col min="4104" max="4104" width="22.57421875" style="590" customWidth="1"/>
    <col min="4105" max="4105" width="18.421875" style="590" customWidth="1"/>
    <col min="4106" max="4106" width="34.28125" style="590" customWidth="1"/>
    <col min="4107" max="4107" width="21.00390625" style="590" customWidth="1"/>
    <col min="4108" max="4108" width="16.28125" style="590" customWidth="1"/>
    <col min="4109" max="4109" width="15.00390625" style="590" customWidth="1"/>
    <col min="4110" max="4110" width="9.8515625" style="590" customWidth="1"/>
    <col min="4111" max="4111" width="5.8515625" style="590" customWidth="1"/>
    <col min="4112" max="4112" width="6.140625" style="590" customWidth="1"/>
    <col min="4113" max="4113" width="11.421875" style="590" customWidth="1"/>
    <col min="4114" max="4114" width="13.57421875" style="590" customWidth="1"/>
    <col min="4115" max="4115" width="7.421875" style="590" customWidth="1"/>
    <col min="4116" max="4116" width="9.28125" style="590" customWidth="1"/>
    <col min="4117" max="4117" width="4.140625" style="590" customWidth="1"/>
    <col min="4118" max="4118" width="6.28125" style="590" customWidth="1"/>
    <col min="4119" max="4119" width="5.421875" style="590" customWidth="1"/>
    <col min="4120" max="4120" width="6.8515625" style="590" customWidth="1"/>
    <col min="4121" max="4352" width="8.8515625" style="590" customWidth="1"/>
    <col min="4353" max="4353" width="86.421875" style="590" customWidth="1"/>
    <col min="4354" max="4354" width="14.7109375" style="590" customWidth="1"/>
    <col min="4355" max="4355" width="13.140625" style="590" customWidth="1"/>
    <col min="4356" max="4356" width="17.140625" style="590" customWidth="1"/>
    <col min="4357" max="4357" width="19.421875" style="590" customWidth="1"/>
    <col min="4358" max="4358" width="26.8515625" style="590" customWidth="1"/>
    <col min="4359" max="4359" width="15.421875" style="590" customWidth="1"/>
    <col min="4360" max="4360" width="22.57421875" style="590" customWidth="1"/>
    <col min="4361" max="4361" width="18.421875" style="590" customWidth="1"/>
    <col min="4362" max="4362" width="34.28125" style="590" customWidth="1"/>
    <col min="4363" max="4363" width="21.00390625" style="590" customWidth="1"/>
    <col min="4364" max="4364" width="16.28125" style="590" customWidth="1"/>
    <col min="4365" max="4365" width="15.00390625" style="590" customWidth="1"/>
    <col min="4366" max="4366" width="9.8515625" style="590" customWidth="1"/>
    <col min="4367" max="4367" width="5.8515625" style="590" customWidth="1"/>
    <col min="4368" max="4368" width="6.140625" style="590" customWidth="1"/>
    <col min="4369" max="4369" width="11.421875" style="590" customWidth="1"/>
    <col min="4370" max="4370" width="13.57421875" style="590" customWidth="1"/>
    <col min="4371" max="4371" width="7.421875" style="590" customWidth="1"/>
    <col min="4372" max="4372" width="9.28125" style="590" customWidth="1"/>
    <col min="4373" max="4373" width="4.140625" style="590" customWidth="1"/>
    <col min="4374" max="4374" width="6.28125" style="590" customWidth="1"/>
    <col min="4375" max="4375" width="5.421875" style="590" customWidth="1"/>
    <col min="4376" max="4376" width="6.8515625" style="590" customWidth="1"/>
    <col min="4377" max="4608" width="8.8515625" style="590" customWidth="1"/>
    <col min="4609" max="4609" width="86.421875" style="590" customWidth="1"/>
    <col min="4610" max="4610" width="14.7109375" style="590" customWidth="1"/>
    <col min="4611" max="4611" width="13.140625" style="590" customWidth="1"/>
    <col min="4612" max="4612" width="17.140625" style="590" customWidth="1"/>
    <col min="4613" max="4613" width="19.421875" style="590" customWidth="1"/>
    <col min="4614" max="4614" width="26.8515625" style="590" customWidth="1"/>
    <col min="4615" max="4615" width="15.421875" style="590" customWidth="1"/>
    <col min="4616" max="4616" width="22.57421875" style="590" customWidth="1"/>
    <col min="4617" max="4617" width="18.421875" style="590" customWidth="1"/>
    <col min="4618" max="4618" width="34.28125" style="590" customWidth="1"/>
    <col min="4619" max="4619" width="21.00390625" style="590" customWidth="1"/>
    <col min="4620" max="4620" width="16.28125" style="590" customWidth="1"/>
    <col min="4621" max="4621" width="15.00390625" style="590" customWidth="1"/>
    <col min="4622" max="4622" width="9.8515625" style="590" customWidth="1"/>
    <col min="4623" max="4623" width="5.8515625" style="590" customWidth="1"/>
    <col min="4624" max="4624" width="6.140625" style="590" customWidth="1"/>
    <col min="4625" max="4625" width="11.421875" style="590" customWidth="1"/>
    <col min="4626" max="4626" width="13.57421875" style="590" customWidth="1"/>
    <col min="4627" max="4627" width="7.421875" style="590" customWidth="1"/>
    <col min="4628" max="4628" width="9.28125" style="590" customWidth="1"/>
    <col min="4629" max="4629" width="4.140625" style="590" customWidth="1"/>
    <col min="4630" max="4630" width="6.28125" style="590" customWidth="1"/>
    <col min="4631" max="4631" width="5.421875" style="590" customWidth="1"/>
    <col min="4632" max="4632" width="6.8515625" style="590" customWidth="1"/>
    <col min="4633" max="4864" width="8.8515625" style="590" customWidth="1"/>
    <col min="4865" max="4865" width="86.421875" style="590" customWidth="1"/>
    <col min="4866" max="4866" width="14.7109375" style="590" customWidth="1"/>
    <col min="4867" max="4867" width="13.140625" style="590" customWidth="1"/>
    <col min="4868" max="4868" width="17.140625" style="590" customWidth="1"/>
    <col min="4869" max="4869" width="19.421875" style="590" customWidth="1"/>
    <col min="4870" max="4870" width="26.8515625" style="590" customWidth="1"/>
    <col min="4871" max="4871" width="15.421875" style="590" customWidth="1"/>
    <col min="4872" max="4872" width="22.57421875" style="590" customWidth="1"/>
    <col min="4873" max="4873" width="18.421875" style="590" customWidth="1"/>
    <col min="4874" max="4874" width="34.28125" style="590" customWidth="1"/>
    <col min="4875" max="4875" width="21.00390625" style="590" customWidth="1"/>
    <col min="4876" max="4876" width="16.28125" style="590" customWidth="1"/>
    <col min="4877" max="4877" width="15.00390625" style="590" customWidth="1"/>
    <col min="4878" max="4878" width="9.8515625" style="590" customWidth="1"/>
    <col min="4879" max="4879" width="5.8515625" style="590" customWidth="1"/>
    <col min="4880" max="4880" width="6.140625" style="590" customWidth="1"/>
    <col min="4881" max="4881" width="11.421875" style="590" customWidth="1"/>
    <col min="4882" max="4882" width="13.57421875" style="590" customWidth="1"/>
    <col min="4883" max="4883" width="7.421875" style="590" customWidth="1"/>
    <col min="4884" max="4884" width="9.28125" style="590" customWidth="1"/>
    <col min="4885" max="4885" width="4.140625" style="590" customWidth="1"/>
    <col min="4886" max="4886" width="6.28125" style="590" customWidth="1"/>
    <col min="4887" max="4887" width="5.421875" style="590" customWidth="1"/>
    <col min="4888" max="4888" width="6.8515625" style="590" customWidth="1"/>
    <col min="4889" max="5120" width="8.8515625" style="590" customWidth="1"/>
    <col min="5121" max="5121" width="86.421875" style="590" customWidth="1"/>
    <col min="5122" max="5122" width="14.7109375" style="590" customWidth="1"/>
    <col min="5123" max="5123" width="13.140625" style="590" customWidth="1"/>
    <col min="5124" max="5124" width="17.140625" style="590" customWidth="1"/>
    <col min="5125" max="5125" width="19.421875" style="590" customWidth="1"/>
    <col min="5126" max="5126" width="26.8515625" style="590" customWidth="1"/>
    <col min="5127" max="5127" width="15.421875" style="590" customWidth="1"/>
    <col min="5128" max="5128" width="22.57421875" style="590" customWidth="1"/>
    <col min="5129" max="5129" width="18.421875" style="590" customWidth="1"/>
    <col min="5130" max="5130" width="34.28125" style="590" customWidth="1"/>
    <col min="5131" max="5131" width="21.00390625" style="590" customWidth="1"/>
    <col min="5132" max="5132" width="16.28125" style="590" customWidth="1"/>
    <col min="5133" max="5133" width="15.00390625" style="590" customWidth="1"/>
    <col min="5134" max="5134" width="9.8515625" style="590" customWidth="1"/>
    <col min="5135" max="5135" width="5.8515625" style="590" customWidth="1"/>
    <col min="5136" max="5136" width="6.140625" style="590" customWidth="1"/>
    <col min="5137" max="5137" width="11.421875" style="590" customWidth="1"/>
    <col min="5138" max="5138" width="13.57421875" style="590" customWidth="1"/>
    <col min="5139" max="5139" width="7.421875" style="590" customWidth="1"/>
    <col min="5140" max="5140" width="9.28125" style="590" customWidth="1"/>
    <col min="5141" max="5141" width="4.140625" style="590" customWidth="1"/>
    <col min="5142" max="5142" width="6.28125" style="590" customWidth="1"/>
    <col min="5143" max="5143" width="5.421875" style="590" customWidth="1"/>
    <col min="5144" max="5144" width="6.8515625" style="590" customWidth="1"/>
    <col min="5145" max="5376" width="8.8515625" style="590" customWidth="1"/>
    <col min="5377" max="5377" width="86.421875" style="590" customWidth="1"/>
    <col min="5378" max="5378" width="14.7109375" style="590" customWidth="1"/>
    <col min="5379" max="5379" width="13.140625" style="590" customWidth="1"/>
    <col min="5380" max="5380" width="17.140625" style="590" customWidth="1"/>
    <col min="5381" max="5381" width="19.421875" style="590" customWidth="1"/>
    <col min="5382" max="5382" width="26.8515625" style="590" customWidth="1"/>
    <col min="5383" max="5383" width="15.421875" style="590" customWidth="1"/>
    <col min="5384" max="5384" width="22.57421875" style="590" customWidth="1"/>
    <col min="5385" max="5385" width="18.421875" style="590" customWidth="1"/>
    <col min="5386" max="5386" width="34.28125" style="590" customWidth="1"/>
    <col min="5387" max="5387" width="21.00390625" style="590" customWidth="1"/>
    <col min="5388" max="5388" width="16.28125" style="590" customWidth="1"/>
    <col min="5389" max="5389" width="15.00390625" style="590" customWidth="1"/>
    <col min="5390" max="5390" width="9.8515625" style="590" customWidth="1"/>
    <col min="5391" max="5391" width="5.8515625" style="590" customWidth="1"/>
    <col min="5392" max="5392" width="6.140625" style="590" customWidth="1"/>
    <col min="5393" max="5393" width="11.421875" style="590" customWidth="1"/>
    <col min="5394" max="5394" width="13.57421875" style="590" customWidth="1"/>
    <col min="5395" max="5395" width="7.421875" style="590" customWidth="1"/>
    <col min="5396" max="5396" width="9.28125" style="590" customWidth="1"/>
    <col min="5397" max="5397" width="4.140625" style="590" customWidth="1"/>
    <col min="5398" max="5398" width="6.28125" style="590" customWidth="1"/>
    <col min="5399" max="5399" width="5.421875" style="590" customWidth="1"/>
    <col min="5400" max="5400" width="6.8515625" style="590" customWidth="1"/>
    <col min="5401" max="5632" width="8.8515625" style="590" customWidth="1"/>
    <col min="5633" max="5633" width="86.421875" style="590" customWidth="1"/>
    <col min="5634" max="5634" width="14.7109375" style="590" customWidth="1"/>
    <col min="5635" max="5635" width="13.140625" style="590" customWidth="1"/>
    <col min="5636" max="5636" width="17.140625" style="590" customWidth="1"/>
    <col min="5637" max="5637" width="19.421875" style="590" customWidth="1"/>
    <col min="5638" max="5638" width="26.8515625" style="590" customWidth="1"/>
    <col min="5639" max="5639" width="15.421875" style="590" customWidth="1"/>
    <col min="5640" max="5640" width="22.57421875" style="590" customWidth="1"/>
    <col min="5641" max="5641" width="18.421875" style="590" customWidth="1"/>
    <col min="5642" max="5642" width="34.28125" style="590" customWidth="1"/>
    <col min="5643" max="5643" width="21.00390625" style="590" customWidth="1"/>
    <col min="5644" max="5644" width="16.28125" style="590" customWidth="1"/>
    <col min="5645" max="5645" width="15.00390625" style="590" customWidth="1"/>
    <col min="5646" max="5646" width="9.8515625" style="590" customWidth="1"/>
    <col min="5647" max="5647" width="5.8515625" style="590" customWidth="1"/>
    <col min="5648" max="5648" width="6.140625" style="590" customWidth="1"/>
    <col min="5649" max="5649" width="11.421875" style="590" customWidth="1"/>
    <col min="5650" max="5650" width="13.57421875" style="590" customWidth="1"/>
    <col min="5651" max="5651" width="7.421875" style="590" customWidth="1"/>
    <col min="5652" max="5652" width="9.28125" style="590" customWidth="1"/>
    <col min="5653" max="5653" width="4.140625" style="590" customWidth="1"/>
    <col min="5654" max="5654" width="6.28125" style="590" customWidth="1"/>
    <col min="5655" max="5655" width="5.421875" style="590" customWidth="1"/>
    <col min="5656" max="5656" width="6.8515625" style="590" customWidth="1"/>
    <col min="5657" max="5888" width="8.8515625" style="590" customWidth="1"/>
    <col min="5889" max="5889" width="86.421875" style="590" customWidth="1"/>
    <col min="5890" max="5890" width="14.7109375" style="590" customWidth="1"/>
    <col min="5891" max="5891" width="13.140625" style="590" customWidth="1"/>
    <col min="5892" max="5892" width="17.140625" style="590" customWidth="1"/>
    <col min="5893" max="5893" width="19.421875" style="590" customWidth="1"/>
    <col min="5894" max="5894" width="26.8515625" style="590" customWidth="1"/>
    <col min="5895" max="5895" width="15.421875" style="590" customWidth="1"/>
    <col min="5896" max="5896" width="22.57421875" style="590" customWidth="1"/>
    <col min="5897" max="5897" width="18.421875" style="590" customWidth="1"/>
    <col min="5898" max="5898" width="34.28125" style="590" customWidth="1"/>
    <col min="5899" max="5899" width="21.00390625" style="590" customWidth="1"/>
    <col min="5900" max="5900" width="16.28125" style="590" customWidth="1"/>
    <col min="5901" max="5901" width="15.00390625" style="590" customWidth="1"/>
    <col min="5902" max="5902" width="9.8515625" style="590" customWidth="1"/>
    <col min="5903" max="5903" width="5.8515625" style="590" customWidth="1"/>
    <col min="5904" max="5904" width="6.140625" style="590" customWidth="1"/>
    <col min="5905" max="5905" width="11.421875" style="590" customWidth="1"/>
    <col min="5906" max="5906" width="13.57421875" style="590" customWidth="1"/>
    <col min="5907" max="5907" width="7.421875" style="590" customWidth="1"/>
    <col min="5908" max="5908" width="9.28125" style="590" customWidth="1"/>
    <col min="5909" max="5909" width="4.140625" style="590" customWidth="1"/>
    <col min="5910" max="5910" width="6.28125" style="590" customWidth="1"/>
    <col min="5911" max="5911" width="5.421875" style="590" customWidth="1"/>
    <col min="5912" max="5912" width="6.8515625" style="590" customWidth="1"/>
    <col min="5913" max="6144" width="8.8515625" style="590" customWidth="1"/>
    <col min="6145" max="6145" width="86.421875" style="590" customWidth="1"/>
    <col min="6146" max="6146" width="14.7109375" style="590" customWidth="1"/>
    <col min="6147" max="6147" width="13.140625" style="590" customWidth="1"/>
    <col min="6148" max="6148" width="17.140625" style="590" customWidth="1"/>
    <col min="6149" max="6149" width="19.421875" style="590" customWidth="1"/>
    <col min="6150" max="6150" width="26.8515625" style="590" customWidth="1"/>
    <col min="6151" max="6151" width="15.421875" style="590" customWidth="1"/>
    <col min="6152" max="6152" width="22.57421875" style="590" customWidth="1"/>
    <col min="6153" max="6153" width="18.421875" style="590" customWidth="1"/>
    <col min="6154" max="6154" width="34.28125" style="590" customWidth="1"/>
    <col min="6155" max="6155" width="21.00390625" style="590" customWidth="1"/>
    <col min="6156" max="6156" width="16.28125" style="590" customWidth="1"/>
    <col min="6157" max="6157" width="15.00390625" style="590" customWidth="1"/>
    <col min="6158" max="6158" width="9.8515625" style="590" customWidth="1"/>
    <col min="6159" max="6159" width="5.8515625" style="590" customWidth="1"/>
    <col min="6160" max="6160" width="6.140625" style="590" customWidth="1"/>
    <col min="6161" max="6161" width="11.421875" style="590" customWidth="1"/>
    <col min="6162" max="6162" width="13.57421875" style="590" customWidth="1"/>
    <col min="6163" max="6163" width="7.421875" style="590" customWidth="1"/>
    <col min="6164" max="6164" width="9.28125" style="590" customWidth="1"/>
    <col min="6165" max="6165" width="4.140625" style="590" customWidth="1"/>
    <col min="6166" max="6166" width="6.28125" style="590" customWidth="1"/>
    <col min="6167" max="6167" width="5.421875" style="590" customWidth="1"/>
    <col min="6168" max="6168" width="6.8515625" style="590" customWidth="1"/>
    <col min="6169" max="6400" width="8.8515625" style="590" customWidth="1"/>
    <col min="6401" max="6401" width="86.421875" style="590" customWidth="1"/>
    <col min="6402" max="6402" width="14.7109375" style="590" customWidth="1"/>
    <col min="6403" max="6403" width="13.140625" style="590" customWidth="1"/>
    <col min="6404" max="6404" width="17.140625" style="590" customWidth="1"/>
    <col min="6405" max="6405" width="19.421875" style="590" customWidth="1"/>
    <col min="6406" max="6406" width="26.8515625" style="590" customWidth="1"/>
    <col min="6407" max="6407" width="15.421875" style="590" customWidth="1"/>
    <col min="6408" max="6408" width="22.57421875" style="590" customWidth="1"/>
    <col min="6409" max="6409" width="18.421875" style="590" customWidth="1"/>
    <col min="6410" max="6410" width="34.28125" style="590" customWidth="1"/>
    <col min="6411" max="6411" width="21.00390625" style="590" customWidth="1"/>
    <col min="6412" max="6412" width="16.28125" style="590" customWidth="1"/>
    <col min="6413" max="6413" width="15.00390625" style="590" customWidth="1"/>
    <col min="6414" max="6414" width="9.8515625" style="590" customWidth="1"/>
    <col min="6415" max="6415" width="5.8515625" style="590" customWidth="1"/>
    <col min="6416" max="6416" width="6.140625" style="590" customWidth="1"/>
    <col min="6417" max="6417" width="11.421875" style="590" customWidth="1"/>
    <col min="6418" max="6418" width="13.57421875" style="590" customWidth="1"/>
    <col min="6419" max="6419" width="7.421875" style="590" customWidth="1"/>
    <col min="6420" max="6420" width="9.28125" style="590" customWidth="1"/>
    <col min="6421" max="6421" width="4.140625" style="590" customWidth="1"/>
    <col min="6422" max="6422" width="6.28125" style="590" customWidth="1"/>
    <col min="6423" max="6423" width="5.421875" style="590" customWidth="1"/>
    <col min="6424" max="6424" width="6.8515625" style="590" customWidth="1"/>
    <col min="6425" max="6656" width="8.8515625" style="590" customWidth="1"/>
    <col min="6657" max="6657" width="86.421875" style="590" customWidth="1"/>
    <col min="6658" max="6658" width="14.7109375" style="590" customWidth="1"/>
    <col min="6659" max="6659" width="13.140625" style="590" customWidth="1"/>
    <col min="6660" max="6660" width="17.140625" style="590" customWidth="1"/>
    <col min="6661" max="6661" width="19.421875" style="590" customWidth="1"/>
    <col min="6662" max="6662" width="26.8515625" style="590" customWidth="1"/>
    <col min="6663" max="6663" width="15.421875" style="590" customWidth="1"/>
    <col min="6664" max="6664" width="22.57421875" style="590" customWidth="1"/>
    <col min="6665" max="6665" width="18.421875" style="590" customWidth="1"/>
    <col min="6666" max="6666" width="34.28125" style="590" customWidth="1"/>
    <col min="6667" max="6667" width="21.00390625" style="590" customWidth="1"/>
    <col min="6668" max="6668" width="16.28125" style="590" customWidth="1"/>
    <col min="6669" max="6669" width="15.00390625" style="590" customWidth="1"/>
    <col min="6670" max="6670" width="9.8515625" style="590" customWidth="1"/>
    <col min="6671" max="6671" width="5.8515625" style="590" customWidth="1"/>
    <col min="6672" max="6672" width="6.140625" style="590" customWidth="1"/>
    <col min="6673" max="6673" width="11.421875" style="590" customWidth="1"/>
    <col min="6674" max="6674" width="13.57421875" style="590" customWidth="1"/>
    <col min="6675" max="6675" width="7.421875" style="590" customWidth="1"/>
    <col min="6676" max="6676" width="9.28125" style="590" customWidth="1"/>
    <col min="6677" max="6677" width="4.140625" style="590" customWidth="1"/>
    <col min="6678" max="6678" width="6.28125" style="590" customWidth="1"/>
    <col min="6679" max="6679" width="5.421875" style="590" customWidth="1"/>
    <col min="6680" max="6680" width="6.8515625" style="590" customWidth="1"/>
    <col min="6681" max="6912" width="8.8515625" style="590" customWidth="1"/>
    <col min="6913" max="6913" width="86.421875" style="590" customWidth="1"/>
    <col min="6914" max="6914" width="14.7109375" style="590" customWidth="1"/>
    <col min="6915" max="6915" width="13.140625" style="590" customWidth="1"/>
    <col min="6916" max="6916" width="17.140625" style="590" customWidth="1"/>
    <col min="6917" max="6917" width="19.421875" style="590" customWidth="1"/>
    <col min="6918" max="6918" width="26.8515625" style="590" customWidth="1"/>
    <col min="6919" max="6919" width="15.421875" style="590" customWidth="1"/>
    <col min="6920" max="6920" width="22.57421875" style="590" customWidth="1"/>
    <col min="6921" max="6921" width="18.421875" style="590" customWidth="1"/>
    <col min="6922" max="6922" width="34.28125" style="590" customWidth="1"/>
    <col min="6923" max="6923" width="21.00390625" style="590" customWidth="1"/>
    <col min="6924" max="6924" width="16.28125" style="590" customWidth="1"/>
    <col min="6925" max="6925" width="15.00390625" style="590" customWidth="1"/>
    <col min="6926" max="6926" width="9.8515625" style="590" customWidth="1"/>
    <col min="6927" max="6927" width="5.8515625" style="590" customWidth="1"/>
    <col min="6928" max="6928" width="6.140625" style="590" customWidth="1"/>
    <col min="6929" max="6929" width="11.421875" style="590" customWidth="1"/>
    <col min="6930" max="6930" width="13.57421875" style="590" customWidth="1"/>
    <col min="6931" max="6931" width="7.421875" style="590" customWidth="1"/>
    <col min="6932" max="6932" width="9.28125" style="590" customWidth="1"/>
    <col min="6933" max="6933" width="4.140625" style="590" customWidth="1"/>
    <col min="6934" max="6934" width="6.28125" style="590" customWidth="1"/>
    <col min="6935" max="6935" width="5.421875" style="590" customWidth="1"/>
    <col min="6936" max="6936" width="6.8515625" style="590" customWidth="1"/>
    <col min="6937" max="7168" width="8.8515625" style="590" customWidth="1"/>
    <col min="7169" max="7169" width="86.421875" style="590" customWidth="1"/>
    <col min="7170" max="7170" width="14.7109375" style="590" customWidth="1"/>
    <col min="7171" max="7171" width="13.140625" style="590" customWidth="1"/>
    <col min="7172" max="7172" width="17.140625" style="590" customWidth="1"/>
    <col min="7173" max="7173" width="19.421875" style="590" customWidth="1"/>
    <col min="7174" max="7174" width="26.8515625" style="590" customWidth="1"/>
    <col min="7175" max="7175" width="15.421875" style="590" customWidth="1"/>
    <col min="7176" max="7176" width="22.57421875" style="590" customWidth="1"/>
    <col min="7177" max="7177" width="18.421875" style="590" customWidth="1"/>
    <col min="7178" max="7178" width="34.28125" style="590" customWidth="1"/>
    <col min="7179" max="7179" width="21.00390625" style="590" customWidth="1"/>
    <col min="7180" max="7180" width="16.28125" style="590" customWidth="1"/>
    <col min="7181" max="7181" width="15.00390625" style="590" customWidth="1"/>
    <col min="7182" max="7182" width="9.8515625" style="590" customWidth="1"/>
    <col min="7183" max="7183" width="5.8515625" style="590" customWidth="1"/>
    <col min="7184" max="7184" width="6.140625" style="590" customWidth="1"/>
    <col min="7185" max="7185" width="11.421875" style="590" customWidth="1"/>
    <col min="7186" max="7186" width="13.57421875" style="590" customWidth="1"/>
    <col min="7187" max="7187" width="7.421875" style="590" customWidth="1"/>
    <col min="7188" max="7188" width="9.28125" style="590" customWidth="1"/>
    <col min="7189" max="7189" width="4.140625" style="590" customWidth="1"/>
    <col min="7190" max="7190" width="6.28125" style="590" customWidth="1"/>
    <col min="7191" max="7191" width="5.421875" style="590" customWidth="1"/>
    <col min="7192" max="7192" width="6.8515625" style="590" customWidth="1"/>
    <col min="7193" max="7424" width="8.8515625" style="590" customWidth="1"/>
    <col min="7425" max="7425" width="86.421875" style="590" customWidth="1"/>
    <col min="7426" max="7426" width="14.7109375" style="590" customWidth="1"/>
    <col min="7427" max="7427" width="13.140625" style="590" customWidth="1"/>
    <col min="7428" max="7428" width="17.140625" style="590" customWidth="1"/>
    <col min="7429" max="7429" width="19.421875" style="590" customWidth="1"/>
    <col min="7430" max="7430" width="26.8515625" style="590" customWidth="1"/>
    <col min="7431" max="7431" width="15.421875" style="590" customWidth="1"/>
    <col min="7432" max="7432" width="22.57421875" style="590" customWidth="1"/>
    <col min="7433" max="7433" width="18.421875" style="590" customWidth="1"/>
    <col min="7434" max="7434" width="34.28125" style="590" customWidth="1"/>
    <col min="7435" max="7435" width="21.00390625" style="590" customWidth="1"/>
    <col min="7436" max="7436" width="16.28125" style="590" customWidth="1"/>
    <col min="7437" max="7437" width="15.00390625" style="590" customWidth="1"/>
    <col min="7438" max="7438" width="9.8515625" style="590" customWidth="1"/>
    <col min="7439" max="7439" width="5.8515625" style="590" customWidth="1"/>
    <col min="7440" max="7440" width="6.140625" style="590" customWidth="1"/>
    <col min="7441" max="7441" width="11.421875" style="590" customWidth="1"/>
    <col min="7442" max="7442" width="13.57421875" style="590" customWidth="1"/>
    <col min="7443" max="7443" width="7.421875" style="590" customWidth="1"/>
    <col min="7444" max="7444" width="9.28125" style="590" customWidth="1"/>
    <col min="7445" max="7445" width="4.140625" style="590" customWidth="1"/>
    <col min="7446" max="7446" width="6.28125" style="590" customWidth="1"/>
    <col min="7447" max="7447" width="5.421875" style="590" customWidth="1"/>
    <col min="7448" max="7448" width="6.8515625" style="590" customWidth="1"/>
    <col min="7449" max="7680" width="8.8515625" style="590" customWidth="1"/>
    <col min="7681" max="7681" width="86.421875" style="590" customWidth="1"/>
    <col min="7682" max="7682" width="14.7109375" style="590" customWidth="1"/>
    <col min="7683" max="7683" width="13.140625" style="590" customWidth="1"/>
    <col min="7684" max="7684" width="17.140625" style="590" customWidth="1"/>
    <col min="7685" max="7685" width="19.421875" style="590" customWidth="1"/>
    <col min="7686" max="7686" width="26.8515625" style="590" customWidth="1"/>
    <col min="7687" max="7687" width="15.421875" style="590" customWidth="1"/>
    <col min="7688" max="7688" width="22.57421875" style="590" customWidth="1"/>
    <col min="7689" max="7689" width="18.421875" style="590" customWidth="1"/>
    <col min="7690" max="7690" width="34.28125" style="590" customWidth="1"/>
    <col min="7691" max="7691" width="21.00390625" style="590" customWidth="1"/>
    <col min="7692" max="7692" width="16.28125" style="590" customWidth="1"/>
    <col min="7693" max="7693" width="15.00390625" style="590" customWidth="1"/>
    <col min="7694" max="7694" width="9.8515625" style="590" customWidth="1"/>
    <col min="7695" max="7695" width="5.8515625" style="590" customWidth="1"/>
    <col min="7696" max="7696" width="6.140625" style="590" customWidth="1"/>
    <col min="7697" max="7697" width="11.421875" style="590" customWidth="1"/>
    <col min="7698" max="7698" width="13.57421875" style="590" customWidth="1"/>
    <col min="7699" max="7699" width="7.421875" style="590" customWidth="1"/>
    <col min="7700" max="7700" width="9.28125" style="590" customWidth="1"/>
    <col min="7701" max="7701" width="4.140625" style="590" customWidth="1"/>
    <col min="7702" max="7702" width="6.28125" style="590" customWidth="1"/>
    <col min="7703" max="7703" width="5.421875" style="590" customWidth="1"/>
    <col min="7704" max="7704" width="6.8515625" style="590" customWidth="1"/>
    <col min="7705" max="7936" width="8.8515625" style="590" customWidth="1"/>
    <col min="7937" max="7937" width="86.421875" style="590" customWidth="1"/>
    <col min="7938" max="7938" width="14.7109375" style="590" customWidth="1"/>
    <col min="7939" max="7939" width="13.140625" style="590" customWidth="1"/>
    <col min="7940" max="7940" width="17.140625" style="590" customWidth="1"/>
    <col min="7941" max="7941" width="19.421875" style="590" customWidth="1"/>
    <col min="7942" max="7942" width="26.8515625" style="590" customWidth="1"/>
    <col min="7943" max="7943" width="15.421875" style="590" customWidth="1"/>
    <col min="7944" max="7944" width="22.57421875" style="590" customWidth="1"/>
    <col min="7945" max="7945" width="18.421875" style="590" customWidth="1"/>
    <col min="7946" max="7946" width="34.28125" style="590" customWidth="1"/>
    <col min="7947" max="7947" width="21.00390625" style="590" customWidth="1"/>
    <col min="7948" max="7948" width="16.28125" style="590" customWidth="1"/>
    <col min="7949" max="7949" width="15.00390625" style="590" customWidth="1"/>
    <col min="7950" max="7950" width="9.8515625" style="590" customWidth="1"/>
    <col min="7951" max="7951" width="5.8515625" style="590" customWidth="1"/>
    <col min="7952" max="7952" width="6.140625" style="590" customWidth="1"/>
    <col min="7953" max="7953" width="11.421875" style="590" customWidth="1"/>
    <col min="7954" max="7954" width="13.57421875" style="590" customWidth="1"/>
    <col min="7955" max="7955" width="7.421875" style="590" customWidth="1"/>
    <col min="7956" max="7956" width="9.28125" style="590" customWidth="1"/>
    <col min="7957" max="7957" width="4.140625" style="590" customWidth="1"/>
    <col min="7958" max="7958" width="6.28125" style="590" customWidth="1"/>
    <col min="7959" max="7959" width="5.421875" style="590" customWidth="1"/>
    <col min="7960" max="7960" width="6.8515625" style="590" customWidth="1"/>
    <col min="7961" max="8192" width="8.8515625" style="590" customWidth="1"/>
    <col min="8193" max="8193" width="86.421875" style="590" customWidth="1"/>
    <col min="8194" max="8194" width="14.7109375" style="590" customWidth="1"/>
    <col min="8195" max="8195" width="13.140625" style="590" customWidth="1"/>
    <col min="8196" max="8196" width="17.140625" style="590" customWidth="1"/>
    <col min="8197" max="8197" width="19.421875" style="590" customWidth="1"/>
    <col min="8198" max="8198" width="26.8515625" style="590" customWidth="1"/>
    <col min="8199" max="8199" width="15.421875" style="590" customWidth="1"/>
    <col min="8200" max="8200" width="22.57421875" style="590" customWidth="1"/>
    <col min="8201" max="8201" width="18.421875" style="590" customWidth="1"/>
    <col min="8202" max="8202" width="34.28125" style="590" customWidth="1"/>
    <col min="8203" max="8203" width="21.00390625" style="590" customWidth="1"/>
    <col min="8204" max="8204" width="16.28125" style="590" customWidth="1"/>
    <col min="8205" max="8205" width="15.00390625" style="590" customWidth="1"/>
    <col min="8206" max="8206" width="9.8515625" style="590" customWidth="1"/>
    <col min="8207" max="8207" width="5.8515625" style="590" customWidth="1"/>
    <col min="8208" max="8208" width="6.140625" style="590" customWidth="1"/>
    <col min="8209" max="8209" width="11.421875" style="590" customWidth="1"/>
    <col min="8210" max="8210" width="13.57421875" style="590" customWidth="1"/>
    <col min="8211" max="8211" width="7.421875" style="590" customWidth="1"/>
    <col min="8212" max="8212" width="9.28125" style="590" customWidth="1"/>
    <col min="8213" max="8213" width="4.140625" style="590" customWidth="1"/>
    <col min="8214" max="8214" width="6.28125" style="590" customWidth="1"/>
    <col min="8215" max="8215" width="5.421875" style="590" customWidth="1"/>
    <col min="8216" max="8216" width="6.8515625" style="590" customWidth="1"/>
    <col min="8217" max="8448" width="8.8515625" style="590" customWidth="1"/>
    <col min="8449" max="8449" width="86.421875" style="590" customWidth="1"/>
    <col min="8450" max="8450" width="14.7109375" style="590" customWidth="1"/>
    <col min="8451" max="8451" width="13.140625" style="590" customWidth="1"/>
    <col min="8452" max="8452" width="17.140625" style="590" customWidth="1"/>
    <col min="8453" max="8453" width="19.421875" style="590" customWidth="1"/>
    <col min="8454" max="8454" width="26.8515625" style="590" customWidth="1"/>
    <col min="8455" max="8455" width="15.421875" style="590" customWidth="1"/>
    <col min="8456" max="8456" width="22.57421875" style="590" customWidth="1"/>
    <col min="8457" max="8457" width="18.421875" style="590" customWidth="1"/>
    <col min="8458" max="8458" width="34.28125" style="590" customWidth="1"/>
    <col min="8459" max="8459" width="21.00390625" style="590" customWidth="1"/>
    <col min="8460" max="8460" width="16.28125" style="590" customWidth="1"/>
    <col min="8461" max="8461" width="15.00390625" style="590" customWidth="1"/>
    <col min="8462" max="8462" width="9.8515625" style="590" customWidth="1"/>
    <col min="8463" max="8463" width="5.8515625" style="590" customWidth="1"/>
    <col min="8464" max="8464" width="6.140625" style="590" customWidth="1"/>
    <col min="8465" max="8465" width="11.421875" style="590" customWidth="1"/>
    <col min="8466" max="8466" width="13.57421875" style="590" customWidth="1"/>
    <col min="8467" max="8467" width="7.421875" style="590" customWidth="1"/>
    <col min="8468" max="8468" width="9.28125" style="590" customWidth="1"/>
    <col min="8469" max="8469" width="4.140625" style="590" customWidth="1"/>
    <col min="8470" max="8470" width="6.28125" style="590" customWidth="1"/>
    <col min="8471" max="8471" width="5.421875" style="590" customWidth="1"/>
    <col min="8472" max="8472" width="6.8515625" style="590" customWidth="1"/>
    <col min="8473" max="8704" width="8.8515625" style="590" customWidth="1"/>
    <col min="8705" max="8705" width="86.421875" style="590" customWidth="1"/>
    <col min="8706" max="8706" width="14.7109375" style="590" customWidth="1"/>
    <col min="8707" max="8707" width="13.140625" style="590" customWidth="1"/>
    <col min="8708" max="8708" width="17.140625" style="590" customWidth="1"/>
    <col min="8709" max="8709" width="19.421875" style="590" customWidth="1"/>
    <col min="8710" max="8710" width="26.8515625" style="590" customWidth="1"/>
    <col min="8711" max="8711" width="15.421875" style="590" customWidth="1"/>
    <col min="8712" max="8712" width="22.57421875" style="590" customWidth="1"/>
    <col min="8713" max="8713" width="18.421875" style="590" customWidth="1"/>
    <col min="8714" max="8714" width="34.28125" style="590" customWidth="1"/>
    <col min="8715" max="8715" width="21.00390625" style="590" customWidth="1"/>
    <col min="8716" max="8716" width="16.28125" style="590" customWidth="1"/>
    <col min="8717" max="8717" width="15.00390625" style="590" customWidth="1"/>
    <col min="8718" max="8718" width="9.8515625" style="590" customWidth="1"/>
    <col min="8719" max="8719" width="5.8515625" style="590" customWidth="1"/>
    <col min="8720" max="8720" width="6.140625" style="590" customWidth="1"/>
    <col min="8721" max="8721" width="11.421875" style="590" customWidth="1"/>
    <col min="8722" max="8722" width="13.57421875" style="590" customWidth="1"/>
    <col min="8723" max="8723" width="7.421875" style="590" customWidth="1"/>
    <col min="8724" max="8724" width="9.28125" style="590" customWidth="1"/>
    <col min="8725" max="8725" width="4.140625" style="590" customWidth="1"/>
    <col min="8726" max="8726" width="6.28125" style="590" customWidth="1"/>
    <col min="8727" max="8727" width="5.421875" style="590" customWidth="1"/>
    <col min="8728" max="8728" width="6.8515625" style="590" customWidth="1"/>
    <col min="8729" max="8960" width="8.8515625" style="590" customWidth="1"/>
    <col min="8961" max="8961" width="86.421875" style="590" customWidth="1"/>
    <col min="8962" max="8962" width="14.7109375" style="590" customWidth="1"/>
    <col min="8963" max="8963" width="13.140625" style="590" customWidth="1"/>
    <col min="8964" max="8964" width="17.140625" style="590" customWidth="1"/>
    <col min="8965" max="8965" width="19.421875" style="590" customWidth="1"/>
    <col min="8966" max="8966" width="26.8515625" style="590" customWidth="1"/>
    <col min="8967" max="8967" width="15.421875" style="590" customWidth="1"/>
    <col min="8968" max="8968" width="22.57421875" style="590" customWidth="1"/>
    <col min="8969" max="8969" width="18.421875" style="590" customWidth="1"/>
    <col min="8970" max="8970" width="34.28125" style="590" customWidth="1"/>
    <col min="8971" max="8971" width="21.00390625" style="590" customWidth="1"/>
    <col min="8972" max="8972" width="16.28125" style="590" customWidth="1"/>
    <col min="8973" max="8973" width="15.00390625" style="590" customWidth="1"/>
    <col min="8974" max="8974" width="9.8515625" style="590" customWidth="1"/>
    <col min="8975" max="8975" width="5.8515625" style="590" customWidth="1"/>
    <col min="8976" max="8976" width="6.140625" style="590" customWidth="1"/>
    <col min="8977" max="8977" width="11.421875" style="590" customWidth="1"/>
    <col min="8978" max="8978" width="13.57421875" style="590" customWidth="1"/>
    <col min="8979" max="8979" width="7.421875" style="590" customWidth="1"/>
    <col min="8980" max="8980" width="9.28125" style="590" customWidth="1"/>
    <col min="8981" max="8981" width="4.140625" style="590" customWidth="1"/>
    <col min="8982" max="8982" width="6.28125" style="590" customWidth="1"/>
    <col min="8983" max="8983" width="5.421875" style="590" customWidth="1"/>
    <col min="8984" max="8984" width="6.8515625" style="590" customWidth="1"/>
    <col min="8985" max="9216" width="8.8515625" style="590" customWidth="1"/>
    <col min="9217" max="9217" width="86.421875" style="590" customWidth="1"/>
    <col min="9218" max="9218" width="14.7109375" style="590" customWidth="1"/>
    <col min="9219" max="9219" width="13.140625" style="590" customWidth="1"/>
    <col min="9220" max="9220" width="17.140625" style="590" customWidth="1"/>
    <col min="9221" max="9221" width="19.421875" style="590" customWidth="1"/>
    <col min="9222" max="9222" width="26.8515625" style="590" customWidth="1"/>
    <col min="9223" max="9223" width="15.421875" style="590" customWidth="1"/>
    <col min="9224" max="9224" width="22.57421875" style="590" customWidth="1"/>
    <col min="9225" max="9225" width="18.421875" style="590" customWidth="1"/>
    <col min="9226" max="9226" width="34.28125" style="590" customWidth="1"/>
    <col min="9227" max="9227" width="21.00390625" style="590" customWidth="1"/>
    <col min="9228" max="9228" width="16.28125" style="590" customWidth="1"/>
    <col min="9229" max="9229" width="15.00390625" style="590" customWidth="1"/>
    <col min="9230" max="9230" width="9.8515625" style="590" customWidth="1"/>
    <col min="9231" max="9231" width="5.8515625" style="590" customWidth="1"/>
    <col min="9232" max="9232" width="6.140625" style="590" customWidth="1"/>
    <col min="9233" max="9233" width="11.421875" style="590" customWidth="1"/>
    <col min="9234" max="9234" width="13.57421875" style="590" customWidth="1"/>
    <col min="9235" max="9235" width="7.421875" style="590" customWidth="1"/>
    <col min="9236" max="9236" width="9.28125" style="590" customWidth="1"/>
    <col min="9237" max="9237" width="4.140625" style="590" customWidth="1"/>
    <col min="9238" max="9238" width="6.28125" style="590" customWidth="1"/>
    <col min="9239" max="9239" width="5.421875" style="590" customWidth="1"/>
    <col min="9240" max="9240" width="6.8515625" style="590" customWidth="1"/>
    <col min="9241" max="9472" width="8.8515625" style="590" customWidth="1"/>
    <col min="9473" max="9473" width="86.421875" style="590" customWidth="1"/>
    <col min="9474" max="9474" width="14.7109375" style="590" customWidth="1"/>
    <col min="9475" max="9475" width="13.140625" style="590" customWidth="1"/>
    <col min="9476" max="9476" width="17.140625" style="590" customWidth="1"/>
    <col min="9477" max="9477" width="19.421875" style="590" customWidth="1"/>
    <col min="9478" max="9478" width="26.8515625" style="590" customWidth="1"/>
    <col min="9479" max="9479" width="15.421875" style="590" customWidth="1"/>
    <col min="9480" max="9480" width="22.57421875" style="590" customWidth="1"/>
    <col min="9481" max="9481" width="18.421875" style="590" customWidth="1"/>
    <col min="9482" max="9482" width="34.28125" style="590" customWidth="1"/>
    <col min="9483" max="9483" width="21.00390625" style="590" customWidth="1"/>
    <col min="9484" max="9484" width="16.28125" style="590" customWidth="1"/>
    <col min="9485" max="9485" width="15.00390625" style="590" customWidth="1"/>
    <col min="9486" max="9486" width="9.8515625" style="590" customWidth="1"/>
    <col min="9487" max="9487" width="5.8515625" style="590" customWidth="1"/>
    <col min="9488" max="9488" width="6.140625" style="590" customWidth="1"/>
    <col min="9489" max="9489" width="11.421875" style="590" customWidth="1"/>
    <col min="9490" max="9490" width="13.57421875" style="590" customWidth="1"/>
    <col min="9491" max="9491" width="7.421875" style="590" customWidth="1"/>
    <col min="9492" max="9492" width="9.28125" style="590" customWidth="1"/>
    <col min="9493" max="9493" width="4.140625" style="590" customWidth="1"/>
    <col min="9494" max="9494" width="6.28125" style="590" customWidth="1"/>
    <col min="9495" max="9495" width="5.421875" style="590" customWidth="1"/>
    <col min="9496" max="9496" width="6.8515625" style="590" customWidth="1"/>
    <col min="9497" max="9728" width="8.8515625" style="590" customWidth="1"/>
    <col min="9729" max="9729" width="86.421875" style="590" customWidth="1"/>
    <col min="9730" max="9730" width="14.7109375" style="590" customWidth="1"/>
    <col min="9731" max="9731" width="13.140625" style="590" customWidth="1"/>
    <col min="9732" max="9732" width="17.140625" style="590" customWidth="1"/>
    <col min="9733" max="9733" width="19.421875" style="590" customWidth="1"/>
    <col min="9734" max="9734" width="26.8515625" style="590" customWidth="1"/>
    <col min="9735" max="9735" width="15.421875" style="590" customWidth="1"/>
    <col min="9736" max="9736" width="22.57421875" style="590" customWidth="1"/>
    <col min="9737" max="9737" width="18.421875" style="590" customWidth="1"/>
    <col min="9738" max="9738" width="34.28125" style="590" customWidth="1"/>
    <col min="9739" max="9739" width="21.00390625" style="590" customWidth="1"/>
    <col min="9740" max="9740" width="16.28125" style="590" customWidth="1"/>
    <col min="9741" max="9741" width="15.00390625" style="590" customWidth="1"/>
    <col min="9742" max="9742" width="9.8515625" style="590" customWidth="1"/>
    <col min="9743" max="9743" width="5.8515625" style="590" customWidth="1"/>
    <col min="9744" max="9744" width="6.140625" style="590" customWidth="1"/>
    <col min="9745" max="9745" width="11.421875" style="590" customWidth="1"/>
    <col min="9746" max="9746" width="13.57421875" style="590" customWidth="1"/>
    <col min="9747" max="9747" width="7.421875" style="590" customWidth="1"/>
    <col min="9748" max="9748" width="9.28125" style="590" customWidth="1"/>
    <col min="9749" max="9749" width="4.140625" style="590" customWidth="1"/>
    <col min="9750" max="9750" width="6.28125" style="590" customWidth="1"/>
    <col min="9751" max="9751" width="5.421875" style="590" customWidth="1"/>
    <col min="9752" max="9752" width="6.8515625" style="590" customWidth="1"/>
    <col min="9753" max="9984" width="8.8515625" style="590" customWidth="1"/>
    <col min="9985" max="9985" width="86.421875" style="590" customWidth="1"/>
    <col min="9986" max="9986" width="14.7109375" style="590" customWidth="1"/>
    <col min="9987" max="9987" width="13.140625" style="590" customWidth="1"/>
    <col min="9988" max="9988" width="17.140625" style="590" customWidth="1"/>
    <col min="9989" max="9989" width="19.421875" style="590" customWidth="1"/>
    <col min="9990" max="9990" width="26.8515625" style="590" customWidth="1"/>
    <col min="9991" max="9991" width="15.421875" style="590" customWidth="1"/>
    <col min="9992" max="9992" width="22.57421875" style="590" customWidth="1"/>
    <col min="9993" max="9993" width="18.421875" style="590" customWidth="1"/>
    <col min="9994" max="9994" width="34.28125" style="590" customWidth="1"/>
    <col min="9995" max="9995" width="21.00390625" style="590" customWidth="1"/>
    <col min="9996" max="9996" width="16.28125" style="590" customWidth="1"/>
    <col min="9997" max="9997" width="15.00390625" style="590" customWidth="1"/>
    <col min="9998" max="9998" width="9.8515625" style="590" customWidth="1"/>
    <col min="9999" max="9999" width="5.8515625" style="590" customWidth="1"/>
    <col min="10000" max="10000" width="6.140625" style="590" customWidth="1"/>
    <col min="10001" max="10001" width="11.421875" style="590" customWidth="1"/>
    <col min="10002" max="10002" width="13.57421875" style="590" customWidth="1"/>
    <col min="10003" max="10003" width="7.421875" style="590" customWidth="1"/>
    <col min="10004" max="10004" width="9.28125" style="590" customWidth="1"/>
    <col min="10005" max="10005" width="4.140625" style="590" customWidth="1"/>
    <col min="10006" max="10006" width="6.28125" style="590" customWidth="1"/>
    <col min="10007" max="10007" width="5.421875" style="590" customWidth="1"/>
    <col min="10008" max="10008" width="6.8515625" style="590" customWidth="1"/>
    <col min="10009" max="10240" width="8.8515625" style="590" customWidth="1"/>
    <col min="10241" max="10241" width="86.421875" style="590" customWidth="1"/>
    <col min="10242" max="10242" width="14.7109375" style="590" customWidth="1"/>
    <col min="10243" max="10243" width="13.140625" style="590" customWidth="1"/>
    <col min="10244" max="10244" width="17.140625" style="590" customWidth="1"/>
    <col min="10245" max="10245" width="19.421875" style="590" customWidth="1"/>
    <col min="10246" max="10246" width="26.8515625" style="590" customWidth="1"/>
    <col min="10247" max="10247" width="15.421875" style="590" customWidth="1"/>
    <col min="10248" max="10248" width="22.57421875" style="590" customWidth="1"/>
    <col min="10249" max="10249" width="18.421875" style="590" customWidth="1"/>
    <col min="10250" max="10250" width="34.28125" style="590" customWidth="1"/>
    <col min="10251" max="10251" width="21.00390625" style="590" customWidth="1"/>
    <col min="10252" max="10252" width="16.28125" style="590" customWidth="1"/>
    <col min="10253" max="10253" width="15.00390625" style="590" customWidth="1"/>
    <col min="10254" max="10254" width="9.8515625" style="590" customWidth="1"/>
    <col min="10255" max="10255" width="5.8515625" style="590" customWidth="1"/>
    <col min="10256" max="10256" width="6.140625" style="590" customWidth="1"/>
    <col min="10257" max="10257" width="11.421875" style="590" customWidth="1"/>
    <col min="10258" max="10258" width="13.57421875" style="590" customWidth="1"/>
    <col min="10259" max="10259" width="7.421875" style="590" customWidth="1"/>
    <col min="10260" max="10260" width="9.28125" style="590" customWidth="1"/>
    <col min="10261" max="10261" width="4.140625" style="590" customWidth="1"/>
    <col min="10262" max="10262" width="6.28125" style="590" customWidth="1"/>
    <col min="10263" max="10263" width="5.421875" style="590" customWidth="1"/>
    <col min="10264" max="10264" width="6.8515625" style="590" customWidth="1"/>
    <col min="10265" max="10496" width="8.8515625" style="590" customWidth="1"/>
    <col min="10497" max="10497" width="86.421875" style="590" customWidth="1"/>
    <col min="10498" max="10498" width="14.7109375" style="590" customWidth="1"/>
    <col min="10499" max="10499" width="13.140625" style="590" customWidth="1"/>
    <col min="10500" max="10500" width="17.140625" style="590" customWidth="1"/>
    <col min="10501" max="10501" width="19.421875" style="590" customWidth="1"/>
    <col min="10502" max="10502" width="26.8515625" style="590" customWidth="1"/>
    <col min="10503" max="10503" width="15.421875" style="590" customWidth="1"/>
    <col min="10504" max="10504" width="22.57421875" style="590" customWidth="1"/>
    <col min="10505" max="10505" width="18.421875" style="590" customWidth="1"/>
    <col min="10506" max="10506" width="34.28125" style="590" customWidth="1"/>
    <col min="10507" max="10507" width="21.00390625" style="590" customWidth="1"/>
    <col min="10508" max="10508" width="16.28125" style="590" customWidth="1"/>
    <col min="10509" max="10509" width="15.00390625" style="590" customWidth="1"/>
    <col min="10510" max="10510" width="9.8515625" style="590" customWidth="1"/>
    <col min="10511" max="10511" width="5.8515625" style="590" customWidth="1"/>
    <col min="10512" max="10512" width="6.140625" style="590" customWidth="1"/>
    <col min="10513" max="10513" width="11.421875" style="590" customWidth="1"/>
    <col min="10514" max="10514" width="13.57421875" style="590" customWidth="1"/>
    <col min="10515" max="10515" width="7.421875" style="590" customWidth="1"/>
    <col min="10516" max="10516" width="9.28125" style="590" customWidth="1"/>
    <col min="10517" max="10517" width="4.140625" style="590" customWidth="1"/>
    <col min="10518" max="10518" width="6.28125" style="590" customWidth="1"/>
    <col min="10519" max="10519" width="5.421875" style="590" customWidth="1"/>
    <col min="10520" max="10520" width="6.8515625" style="590" customWidth="1"/>
    <col min="10521" max="10752" width="8.8515625" style="590" customWidth="1"/>
    <col min="10753" max="10753" width="86.421875" style="590" customWidth="1"/>
    <col min="10754" max="10754" width="14.7109375" style="590" customWidth="1"/>
    <col min="10755" max="10755" width="13.140625" style="590" customWidth="1"/>
    <col min="10756" max="10756" width="17.140625" style="590" customWidth="1"/>
    <col min="10757" max="10757" width="19.421875" style="590" customWidth="1"/>
    <col min="10758" max="10758" width="26.8515625" style="590" customWidth="1"/>
    <col min="10759" max="10759" width="15.421875" style="590" customWidth="1"/>
    <col min="10760" max="10760" width="22.57421875" style="590" customWidth="1"/>
    <col min="10761" max="10761" width="18.421875" style="590" customWidth="1"/>
    <col min="10762" max="10762" width="34.28125" style="590" customWidth="1"/>
    <col min="10763" max="10763" width="21.00390625" style="590" customWidth="1"/>
    <col min="10764" max="10764" width="16.28125" style="590" customWidth="1"/>
    <col min="10765" max="10765" width="15.00390625" style="590" customWidth="1"/>
    <col min="10766" max="10766" width="9.8515625" style="590" customWidth="1"/>
    <col min="10767" max="10767" width="5.8515625" style="590" customWidth="1"/>
    <col min="10768" max="10768" width="6.140625" style="590" customWidth="1"/>
    <col min="10769" max="10769" width="11.421875" style="590" customWidth="1"/>
    <col min="10770" max="10770" width="13.57421875" style="590" customWidth="1"/>
    <col min="10771" max="10771" width="7.421875" style="590" customWidth="1"/>
    <col min="10772" max="10772" width="9.28125" style="590" customWidth="1"/>
    <col min="10773" max="10773" width="4.140625" style="590" customWidth="1"/>
    <col min="10774" max="10774" width="6.28125" style="590" customWidth="1"/>
    <col min="10775" max="10775" width="5.421875" style="590" customWidth="1"/>
    <col min="10776" max="10776" width="6.8515625" style="590" customWidth="1"/>
    <col min="10777" max="11008" width="8.8515625" style="590" customWidth="1"/>
    <col min="11009" max="11009" width="86.421875" style="590" customWidth="1"/>
    <col min="11010" max="11010" width="14.7109375" style="590" customWidth="1"/>
    <col min="11011" max="11011" width="13.140625" style="590" customWidth="1"/>
    <col min="11012" max="11012" width="17.140625" style="590" customWidth="1"/>
    <col min="11013" max="11013" width="19.421875" style="590" customWidth="1"/>
    <col min="11014" max="11014" width="26.8515625" style="590" customWidth="1"/>
    <col min="11015" max="11015" width="15.421875" style="590" customWidth="1"/>
    <col min="11016" max="11016" width="22.57421875" style="590" customWidth="1"/>
    <col min="11017" max="11017" width="18.421875" style="590" customWidth="1"/>
    <col min="11018" max="11018" width="34.28125" style="590" customWidth="1"/>
    <col min="11019" max="11019" width="21.00390625" style="590" customWidth="1"/>
    <col min="11020" max="11020" width="16.28125" style="590" customWidth="1"/>
    <col min="11021" max="11021" width="15.00390625" style="590" customWidth="1"/>
    <col min="11022" max="11022" width="9.8515625" style="590" customWidth="1"/>
    <col min="11023" max="11023" width="5.8515625" style="590" customWidth="1"/>
    <col min="11024" max="11024" width="6.140625" style="590" customWidth="1"/>
    <col min="11025" max="11025" width="11.421875" style="590" customWidth="1"/>
    <col min="11026" max="11026" width="13.57421875" style="590" customWidth="1"/>
    <col min="11027" max="11027" width="7.421875" style="590" customWidth="1"/>
    <col min="11028" max="11028" width="9.28125" style="590" customWidth="1"/>
    <col min="11029" max="11029" width="4.140625" style="590" customWidth="1"/>
    <col min="11030" max="11030" width="6.28125" style="590" customWidth="1"/>
    <col min="11031" max="11031" width="5.421875" style="590" customWidth="1"/>
    <col min="11032" max="11032" width="6.8515625" style="590" customWidth="1"/>
    <col min="11033" max="11264" width="8.8515625" style="590" customWidth="1"/>
    <col min="11265" max="11265" width="86.421875" style="590" customWidth="1"/>
    <col min="11266" max="11266" width="14.7109375" style="590" customWidth="1"/>
    <col min="11267" max="11267" width="13.140625" style="590" customWidth="1"/>
    <col min="11268" max="11268" width="17.140625" style="590" customWidth="1"/>
    <col min="11269" max="11269" width="19.421875" style="590" customWidth="1"/>
    <col min="11270" max="11270" width="26.8515625" style="590" customWidth="1"/>
    <col min="11271" max="11271" width="15.421875" style="590" customWidth="1"/>
    <col min="11272" max="11272" width="22.57421875" style="590" customWidth="1"/>
    <col min="11273" max="11273" width="18.421875" style="590" customWidth="1"/>
    <col min="11274" max="11274" width="34.28125" style="590" customWidth="1"/>
    <col min="11275" max="11275" width="21.00390625" style="590" customWidth="1"/>
    <col min="11276" max="11276" width="16.28125" style="590" customWidth="1"/>
    <col min="11277" max="11277" width="15.00390625" style="590" customWidth="1"/>
    <col min="11278" max="11278" width="9.8515625" style="590" customWidth="1"/>
    <col min="11279" max="11279" width="5.8515625" style="590" customWidth="1"/>
    <col min="11280" max="11280" width="6.140625" style="590" customWidth="1"/>
    <col min="11281" max="11281" width="11.421875" style="590" customWidth="1"/>
    <col min="11282" max="11282" width="13.57421875" style="590" customWidth="1"/>
    <col min="11283" max="11283" width="7.421875" style="590" customWidth="1"/>
    <col min="11284" max="11284" width="9.28125" style="590" customWidth="1"/>
    <col min="11285" max="11285" width="4.140625" style="590" customWidth="1"/>
    <col min="11286" max="11286" width="6.28125" style="590" customWidth="1"/>
    <col min="11287" max="11287" width="5.421875" style="590" customWidth="1"/>
    <col min="11288" max="11288" width="6.8515625" style="590" customWidth="1"/>
    <col min="11289" max="11520" width="8.8515625" style="590" customWidth="1"/>
    <col min="11521" max="11521" width="86.421875" style="590" customWidth="1"/>
    <col min="11522" max="11522" width="14.7109375" style="590" customWidth="1"/>
    <col min="11523" max="11523" width="13.140625" style="590" customWidth="1"/>
    <col min="11524" max="11524" width="17.140625" style="590" customWidth="1"/>
    <col min="11525" max="11525" width="19.421875" style="590" customWidth="1"/>
    <col min="11526" max="11526" width="26.8515625" style="590" customWidth="1"/>
    <col min="11527" max="11527" width="15.421875" style="590" customWidth="1"/>
    <col min="11528" max="11528" width="22.57421875" style="590" customWidth="1"/>
    <col min="11529" max="11529" width="18.421875" style="590" customWidth="1"/>
    <col min="11530" max="11530" width="34.28125" style="590" customWidth="1"/>
    <col min="11531" max="11531" width="21.00390625" style="590" customWidth="1"/>
    <col min="11532" max="11532" width="16.28125" style="590" customWidth="1"/>
    <col min="11533" max="11533" width="15.00390625" style="590" customWidth="1"/>
    <col min="11534" max="11534" width="9.8515625" style="590" customWidth="1"/>
    <col min="11535" max="11535" width="5.8515625" style="590" customWidth="1"/>
    <col min="11536" max="11536" width="6.140625" style="590" customWidth="1"/>
    <col min="11537" max="11537" width="11.421875" style="590" customWidth="1"/>
    <col min="11538" max="11538" width="13.57421875" style="590" customWidth="1"/>
    <col min="11539" max="11539" width="7.421875" style="590" customWidth="1"/>
    <col min="11540" max="11540" width="9.28125" style="590" customWidth="1"/>
    <col min="11541" max="11541" width="4.140625" style="590" customWidth="1"/>
    <col min="11542" max="11542" width="6.28125" style="590" customWidth="1"/>
    <col min="11543" max="11543" width="5.421875" style="590" customWidth="1"/>
    <col min="11544" max="11544" width="6.8515625" style="590" customWidth="1"/>
    <col min="11545" max="11776" width="8.8515625" style="590" customWidth="1"/>
    <col min="11777" max="11777" width="86.421875" style="590" customWidth="1"/>
    <col min="11778" max="11778" width="14.7109375" style="590" customWidth="1"/>
    <col min="11779" max="11779" width="13.140625" style="590" customWidth="1"/>
    <col min="11780" max="11780" width="17.140625" style="590" customWidth="1"/>
    <col min="11781" max="11781" width="19.421875" style="590" customWidth="1"/>
    <col min="11782" max="11782" width="26.8515625" style="590" customWidth="1"/>
    <col min="11783" max="11783" width="15.421875" style="590" customWidth="1"/>
    <col min="11784" max="11784" width="22.57421875" style="590" customWidth="1"/>
    <col min="11785" max="11785" width="18.421875" style="590" customWidth="1"/>
    <col min="11786" max="11786" width="34.28125" style="590" customWidth="1"/>
    <col min="11787" max="11787" width="21.00390625" style="590" customWidth="1"/>
    <col min="11788" max="11788" width="16.28125" style="590" customWidth="1"/>
    <col min="11789" max="11789" width="15.00390625" style="590" customWidth="1"/>
    <col min="11790" max="11790" width="9.8515625" style="590" customWidth="1"/>
    <col min="11791" max="11791" width="5.8515625" style="590" customWidth="1"/>
    <col min="11792" max="11792" width="6.140625" style="590" customWidth="1"/>
    <col min="11793" max="11793" width="11.421875" style="590" customWidth="1"/>
    <col min="11794" max="11794" width="13.57421875" style="590" customWidth="1"/>
    <col min="11795" max="11795" width="7.421875" style="590" customWidth="1"/>
    <col min="11796" max="11796" width="9.28125" style="590" customWidth="1"/>
    <col min="11797" max="11797" width="4.140625" style="590" customWidth="1"/>
    <col min="11798" max="11798" width="6.28125" style="590" customWidth="1"/>
    <col min="11799" max="11799" width="5.421875" style="590" customWidth="1"/>
    <col min="11800" max="11800" width="6.8515625" style="590" customWidth="1"/>
    <col min="11801" max="12032" width="8.8515625" style="590" customWidth="1"/>
    <col min="12033" max="12033" width="86.421875" style="590" customWidth="1"/>
    <col min="12034" max="12034" width="14.7109375" style="590" customWidth="1"/>
    <col min="12035" max="12035" width="13.140625" style="590" customWidth="1"/>
    <col min="12036" max="12036" width="17.140625" style="590" customWidth="1"/>
    <col min="12037" max="12037" width="19.421875" style="590" customWidth="1"/>
    <col min="12038" max="12038" width="26.8515625" style="590" customWidth="1"/>
    <col min="12039" max="12039" width="15.421875" style="590" customWidth="1"/>
    <col min="12040" max="12040" width="22.57421875" style="590" customWidth="1"/>
    <col min="12041" max="12041" width="18.421875" style="590" customWidth="1"/>
    <col min="12042" max="12042" width="34.28125" style="590" customWidth="1"/>
    <col min="12043" max="12043" width="21.00390625" style="590" customWidth="1"/>
    <col min="12044" max="12044" width="16.28125" style="590" customWidth="1"/>
    <col min="12045" max="12045" width="15.00390625" style="590" customWidth="1"/>
    <col min="12046" max="12046" width="9.8515625" style="590" customWidth="1"/>
    <col min="12047" max="12047" width="5.8515625" style="590" customWidth="1"/>
    <col min="12048" max="12048" width="6.140625" style="590" customWidth="1"/>
    <col min="12049" max="12049" width="11.421875" style="590" customWidth="1"/>
    <col min="12050" max="12050" width="13.57421875" style="590" customWidth="1"/>
    <col min="12051" max="12051" width="7.421875" style="590" customWidth="1"/>
    <col min="12052" max="12052" width="9.28125" style="590" customWidth="1"/>
    <col min="12053" max="12053" width="4.140625" style="590" customWidth="1"/>
    <col min="12054" max="12054" width="6.28125" style="590" customWidth="1"/>
    <col min="12055" max="12055" width="5.421875" style="590" customWidth="1"/>
    <col min="12056" max="12056" width="6.8515625" style="590" customWidth="1"/>
    <col min="12057" max="12288" width="8.8515625" style="590" customWidth="1"/>
    <col min="12289" max="12289" width="86.421875" style="590" customWidth="1"/>
    <col min="12290" max="12290" width="14.7109375" style="590" customWidth="1"/>
    <col min="12291" max="12291" width="13.140625" style="590" customWidth="1"/>
    <col min="12292" max="12292" width="17.140625" style="590" customWidth="1"/>
    <col min="12293" max="12293" width="19.421875" style="590" customWidth="1"/>
    <col min="12294" max="12294" width="26.8515625" style="590" customWidth="1"/>
    <col min="12295" max="12295" width="15.421875" style="590" customWidth="1"/>
    <col min="12296" max="12296" width="22.57421875" style="590" customWidth="1"/>
    <col min="12297" max="12297" width="18.421875" style="590" customWidth="1"/>
    <col min="12298" max="12298" width="34.28125" style="590" customWidth="1"/>
    <col min="12299" max="12299" width="21.00390625" style="590" customWidth="1"/>
    <col min="12300" max="12300" width="16.28125" style="590" customWidth="1"/>
    <col min="12301" max="12301" width="15.00390625" style="590" customWidth="1"/>
    <col min="12302" max="12302" width="9.8515625" style="590" customWidth="1"/>
    <col min="12303" max="12303" width="5.8515625" style="590" customWidth="1"/>
    <col min="12304" max="12304" width="6.140625" style="590" customWidth="1"/>
    <col min="12305" max="12305" width="11.421875" style="590" customWidth="1"/>
    <col min="12306" max="12306" width="13.57421875" style="590" customWidth="1"/>
    <col min="12307" max="12307" width="7.421875" style="590" customWidth="1"/>
    <col min="12308" max="12308" width="9.28125" style="590" customWidth="1"/>
    <col min="12309" max="12309" width="4.140625" style="590" customWidth="1"/>
    <col min="12310" max="12310" width="6.28125" style="590" customWidth="1"/>
    <col min="12311" max="12311" width="5.421875" style="590" customWidth="1"/>
    <col min="12312" max="12312" width="6.8515625" style="590" customWidth="1"/>
    <col min="12313" max="12544" width="8.8515625" style="590" customWidth="1"/>
    <col min="12545" max="12545" width="86.421875" style="590" customWidth="1"/>
    <col min="12546" max="12546" width="14.7109375" style="590" customWidth="1"/>
    <col min="12547" max="12547" width="13.140625" style="590" customWidth="1"/>
    <col min="12548" max="12548" width="17.140625" style="590" customWidth="1"/>
    <col min="12549" max="12549" width="19.421875" style="590" customWidth="1"/>
    <col min="12550" max="12550" width="26.8515625" style="590" customWidth="1"/>
    <col min="12551" max="12551" width="15.421875" style="590" customWidth="1"/>
    <col min="12552" max="12552" width="22.57421875" style="590" customWidth="1"/>
    <col min="12553" max="12553" width="18.421875" style="590" customWidth="1"/>
    <col min="12554" max="12554" width="34.28125" style="590" customWidth="1"/>
    <col min="12555" max="12555" width="21.00390625" style="590" customWidth="1"/>
    <col min="12556" max="12556" width="16.28125" style="590" customWidth="1"/>
    <col min="12557" max="12557" width="15.00390625" style="590" customWidth="1"/>
    <col min="12558" max="12558" width="9.8515625" style="590" customWidth="1"/>
    <col min="12559" max="12559" width="5.8515625" style="590" customWidth="1"/>
    <col min="12560" max="12560" width="6.140625" style="590" customWidth="1"/>
    <col min="12561" max="12561" width="11.421875" style="590" customWidth="1"/>
    <col min="12562" max="12562" width="13.57421875" style="590" customWidth="1"/>
    <col min="12563" max="12563" width="7.421875" style="590" customWidth="1"/>
    <col min="12564" max="12564" width="9.28125" style="590" customWidth="1"/>
    <col min="12565" max="12565" width="4.140625" style="590" customWidth="1"/>
    <col min="12566" max="12566" width="6.28125" style="590" customWidth="1"/>
    <col min="12567" max="12567" width="5.421875" style="590" customWidth="1"/>
    <col min="12568" max="12568" width="6.8515625" style="590" customWidth="1"/>
    <col min="12569" max="12800" width="8.8515625" style="590" customWidth="1"/>
    <col min="12801" max="12801" width="86.421875" style="590" customWidth="1"/>
    <col min="12802" max="12802" width="14.7109375" style="590" customWidth="1"/>
    <col min="12803" max="12803" width="13.140625" style="590" customWidth="1"/>
    <col min="12804" max="12804" width="17.140625" style="590" customWidth="1"/>
    <col min="12805" max="12805" width="19.421875" style="590" customWidth="1"/>
    <col min="12806" max="12806" width="26.8515625" style="590" customWidth="1"/>
    <col min="12807" max="12807" width="15.421875" style="590" customWidth="1"/>
    <col min="12808" max="12808" width="22.57421875" style="590" customWidth="1"/>
    <col min="12809" max="12809" width="18.421875" style="590" customWidth="1"/>
    <col min="12810" max="12810" width="34.28125" style="590" customWidth="1"/>
    <col min="12811" max="12811" width="21.00390625" style="590" customWidth="1"/>
    <col min="12812" max="12812" width="16.28125" style="590" customWidth="1"/>
    <col min="12813" max="12813" width="15.00390625" style="590" customWidth="1"/>
    <col min="12814" max="12814" width="9.8515625" style="590" customWidth="1"/>
    <col min="12815" max="12815" width="5.8515625" style="590" customWidth="1"/>
    <col min="12816" max="12816" width="6.140625" style="590" customWidth="1"/>
    <col min="12817" max="12817" width="11.421875" style="590" customWidth="1"/>
    <col min="12818" max="12818" width="13.57421875" style="590" customWidth="1"/>
    <col min="12819" max="12819" width="7.421875" style="590" customWidth="1"/>
    <col min="12820" max="12820" width="9.28125" style="590" customWidth="1"/>
    <col min="12821" max="12821" width="4.140625" style="590" customWidth="1"/>
    <col min="12822" max="12822" width="6.28125" style="590" customWidth="1"/>
    <col min="12823" max="12823" width="5.421875" style="590" customWidth="1"/>
    <col min="12824" max="12824" width="6.8515625" style="590" customWidth="1"/>
    <col min="12825" max="13056" width="8.8515625" style="590" customWidth="1"/>
    <col min="13057" max="13057" width="86.421875" style="590" customWidth="1"/>
    <col min="13058" max="13058" width="14.7109375" style="590" customWidth="1"/>
    <col min="13059" max="13059" width="13.140625" style="590" customWidth="1"/>
    <col min="13060" max="13060" width="17.140625" style="590" customWidth="1"/>
    <col min="13061" max="13061" width="19.421875" style="590" customWidth="1"/>
    <col min="13062" max="13062" width="26.8515625" style="590" customWidth="1"/>
    <col min="13063" max="13063" width="15.421875" style="590" customWidth="1"/>
    <col min="13064" max="13064" width="22.57421875" style="590" customWidth="1"/>
    <col min="13065" max="13065" width="18.421875" style="590" customWidth="1"/>
    <col min="13066" max="13066" width="34.28125" style="590" customWidth="1"/>
    <col min="13067" max="13067" width="21.00390625" style="590" customWidth="1"/>
    <col min="13068" max="13068" width="16.28125" style="590" customWidth="1"/>
    <col min="13069" max="13069" width="15.00390625" style="590" customWidth="1"/>
    <col min="13070" max="13070" width="9.8515625" style="590" customWidth="1"/>
    <col min="13071" max="13071" width="5.8515625" style="590" customWidth="1"/>
    <col min="13072" max="13072" width="6.140625" style="590" customWidth="1"/>
    <col min="13073" max="13073" width="11.421875" style="590" customWidth="1"/>
    <col min="13074" max="13074" width="13.57421875" style="590" customWidth="1"/>
    <col min="13075" max="13075" width="7.421875" style="590" customWidth="1"/>
    <col min="13076" max="13076" width="9.28125" style="590" customWidth="1"/>
    <col min="13077" max="13077" width="4.140625" style="590" customWidth="1"/>
    <col min="13078" max="13078" width="6.28125" style="590" customWidth="1"/>
    <col min="13079" max="13079" width="5.421875" style="590" customWidth="1"/>
    <col min="13080" max="13080" width="6.8515625" style="590" customWidth="1"/>
    <col min="13081" max="13312" width="8.8515625" style="590" customWidth="1"/>
    <col min="13313" max="13313" width="86.421875" style="590" customWidth="1"/>
    <col min="13314" max="13314" width="14.7109375" style="590" customWidth="1"/>
    <col min="13315" max="13315" width="13.140625" style="590" customWidth="1"/>
    <col min="13316" max="13316" width="17.140625" style="590" customWidth="1"/>
    <col min="13317" max="13317" width="19.421875" style="590" customWidth="1"/>
    <col min="13318" max="13318" width="26.8515625" style="590" customWidth="1"/>
    <col min="13319" max="13319" width="15.421875" style="590" customWidth="1"/>
    <col min="13320" max="13320" width="22.57421875" style="590" customWidth="1"/>
    <col min="13321" max="13321" width="18.421875" style="590" customWidth="1"/>
    <col min="13322" max="13322" width="34.28125" style="590" customWidth="1"/>
    <col min="13323" max="13323" width="21.00390625" style="590" customWidth="1"/>
    <col min="13324" max="13324" width="16.28125" style="590" customWidth="1"/>
    <col min="13325" max="13325" width="15.00390625" style="590" customWidth="1"/>
    <col min="13326" max="13326" width="9.8515625" style="590" customWidth="1"/>
    <col min="13327" max="13327" width="5.8515625" style="590" customWidth="1"/>
    <col min="13328" max="13328" width="6.140625" style="590" customWidth="1"/>
    <col min="13329" max="13329" width="11.421875" style="590" customWidth="1"/>
    <col min="13330" max="13330" width="13.57421875" style="590" customWidth="1"/>
    <col min="13331" max="13331" width="7.421875" style="590" customWidth="1"/>
    <col min="13332" max="13332" width="9.28125" style="590" customWidth="1"/>
    <col min="13333" max="13333" width="4.140625" style="590" customWidth="1"/>
    <col min="13334" max="13334" width="6.28125" style="590" customWidth="1"/>
    <col min="13335" max="13335" width="5.421875" style="590" customWidth="1"/>
    <col min="13336" max="13336" width="6.8515625" style="590" customWidth="1"/>
    <col min="13337" max="13568" width="8.8515625" style="590" customWidth="1"/>
    <col min="13569" max="13569" width="86.421875" style="590" customWidth="1"/>
    <col min="13570" max="13570" width="14.7109375" style="590" customWidth="1"/>
    <col min="13571" max="13571" width="13.140625" style="590" customWidth="1"/>
    <col min="13572" max="13572" width="17.140625" style="590" customWidth="1"/>
    <col min="13573" max="13573" width="19.421875" style="590" customWidth="1"/>
    <col min="13574" max="13574" width="26.8515625" style="590" customWidth="1"/>
    <col min="13575" max="13575" width="15.421875" style="590" customWidth="1"/>
    <col min="13576" max="13576" width="22.57421875" style="590" customWidth="1"/>
    <col min="13577" max="13577" width="18.421875" style="590" customWidth="1"/>
    <col min="13578" max="13578" width="34.28125" style="590" customWidth="1"/>
    <col min="13579" max="13579" width="21.00390625" style="590" customWidth="1"/>
    <col min="13580" max="13580" width="16.28125" style="590" customWidth="1"/>
    <col min="13581" max="13581" width="15.00390625" style="590" customWidth="1"/>
    <col min="13582" max="13582" width="9.8515625" style="590" customWidth="1"/>
    <col min="13583" max="13583" width="5.8515625" style="590" customWidth="1"/>
    <col min="13584" max="13584" width="6.140625" style="590" customWidth="1"/>
    <col min="13585" max="13585" width="11.421875" style="590" customWidth="1"/>
    <col min="13586" max="13586" width="13.57421875" style="590" customWidth="1"/>
    <col min="13587" max="13587" width="7.421875" style="590" customWidth="1"/>
    <col min="13588" max="13588" width="9.28125" style="590" customWidth="1"/>
    <col min="13589" max="13589" width="4.140625" style="590" customWidth="1"/>
    <col min="13590" max="13590" width="6.28125" style="590" customWidth="1"/>
    <col min="13591" max="13591" width="5.421875" style="590" customWidth="1"/>
    <col min="13592" max="13592" width="6.8515625" style="590" customWidth="1"/>
    <col min="13593" max="13824" width="8.8515625" style="590" customWidth="1"/>
    <col min="13825" max="13825" width="86.421875" style="590" customWidth="1"/>
    <col min="13826" max="13826" width="14.7109375" style="590" customWidth="1"/>
    <col min="13827" max="13827" width="13.140625" style="590" customWidth="1"/>
    <col min="13828" max="13828" width="17.140625" style="590" customWidth="1"/>
    <col min="13829" max="13829" width="19.421875" style="590" customWidth="1"/>
    <col min="13830" max="13830" width="26.8515625" style="590" customWidth="1"/>
    <col min="13831" max="13831" width="15.421875" style="590" customWidth="1"/>
    <col min="13832" max="13832" width="22.57421875" style="590" customWidth="1"/>
    <col min="13833" max="13833" width="18.421875" style="590" customWidth="1"/>
    <col min="13834" max="13834" width="34.28125" style="590" customWidth="1"/>
    <col min="13835" max="13835" width="21.00390625" style="590" customWidth="1"/>
    <col min="13836" max="13836" width="16.28125" style="590" customWidth="1"/>
    <col min="13837" max="13837" width="15.00390625" style="590" customWidth="1"/>
    <col min="13838" max="13838" width="9.8515625" style="590" customWidth="1"/>
    <col min="13839" max="13839" width="5.8515625" style="590" customWidth="1"/>
    <col min="13840" max="13840" width="6.140625" style="590" customWidth="1"/>
    <col min="13841" max="13841" width="11.421875" style="590" customWidth="1"/>
    <col min="13842" max="13842" width="13.57421875" style="590" customWidth="1"/>
    <col min="13843" max="13843" width="7.421875" style="590" customWidth="1"/>
    <col min="13844" max="13844" width="9.28125" style="590" customWidth="1"/>
    <col min="13845" max="13845" width="4.140625" style="590" customWidth="1"/>
    <col min="13846" max="13846" width="6.28125" style="590" customWidth="1"/>
    <col min="13847" max="13847" width="5.421875" style="590" customWidth="1"/>
    <col min="13848" max="13848" width="6.8515625" style="590" customWidth="1"/>
    <col min="13849" max="14080" width="8.8515625" style="590" customWidth="1"/>
    <col min="14081" max="14081" width="86.421875" style="590" customWidth="1"/>
    <col min="14082" max="14082" width="14.7109375" style="590" customWidth="1"/>
    <col min="14083" max="14083" width="13.140625" style="590" customWidth="1"/>
    <col min="14084" max="14084" width="17.140625" style="590" customWidth="1"/>
    <col min="14085" max="14085" width="19.421875" style="590" customWidth="1"/>
    <col min="14086" max="14086" width="26.8515625" style="590" customWidth="1"/>
    <col min="14087" max="14087" width="15.421875" style="590" customWidth="1"/>
    <col min="14088" max="14088" width="22.57421875" style="590" customWidth="1"/>
    <col min="14089" max="14089" width="18.421875" style="590" customWidth="1"/>
    <col min="14090" max="14090" width="34.28125" style="590" customWidth="1"/>
    <col min="14091" max="14091" width="21.00390625" style="590" customWidth="1"/>
    <col min="14092" max="14092" width="16.28125" style="590" customWidth="1"/>
    <col min="14093" max="14093" width="15.00390625" style="590" customWidth="1"/>
    <col min="14094" max="14094" width="9.8515625" style="590" customWidth="1"/>
    <col min="14095" max="14095" width="5.8515625" style="590" customWidth="1"/>
    <col min="14096" max="14096" width="6.140625" style="590" customWidth="1"/>
    <col min="14097" max="14097" width="11.421875" style="590" customWidth="1"/>
    <col min="14098" max="14098" width="13.57421875" style="590" customWidth="1"/>
    <col min="14099" max="14099" width="7.421875" style="590" customWidth="1"/>
    <col min="14100" max="14100" width="9.28125" style="590" customWidth="1"/>
    <col min="14101" max="14101" width="4.140625" style="590" customWidth="1"/>
    <col min="14102" max="14102" width="6.28125" style="590" customWidth="1"/>
    <col min="14103" max="14103" width="5.421875" style="590" customWidth="1"/>
    <col min="14104" max="14104" width="6.8515625" style="590" customWidth="1"/>
    <col min="14105" max="14336" width="8.8515625" style="590" customWidth="1"/>
    <col min="14337" max="14337" width="86.421875" style="590" customWidth="1"/>
    <col min="14338" max="14338" width="14.7109375" style="590" customWidth="1"/>
    <col min="14339" max="14339" width="13.140625" style="590" customWidth="1"/>
    <col min="14340" max="14340" width="17.140625" style="590" customWidth="1"/>
    <col min="14341" max="14341" width="19.421875" style="590" customWidth="1"/>
    <col min="14342" max="14342" width="26.8515625" style="590" customWidth="1"/>
    <col min="14343" max="14343" width="15.421875" style="590" customWidth="1"/>
    <col min="14344" max="14344" width="22.57421875" style="590" customWidth="1"/>
    <col min="14345" max="14345" width="18.421875" style="590" customWidth="1"/>
    <col min="14346" max="14346" width="34.28125" style="590" customWidth="1"/>
    <col min="14347" max="14347" width="21.00390625" style="590" customWidth="1"/>
    <col min="14348" max="14348" width="16.28125" style="590" customWidth="1"/>
    <col min="14349" max="14349" width="15.00390625" style="590" customWidth="1"/>
    <col min="14350" max="14350" width="9.8515625" style="590" customWidth="1"/>
    <col min="14351" max="14351" width="5.8515625" style="590" customWidth="1"/>
    <col min="14352" max="14352" width="6.140625" style="590" customWidth="1"/>
    <col min="14353" max="14353" width="11.421875" style="590" customWidth="1"/>
    <col min="14354" max="14354" width="13.57421875" style="590" customWidth="1"/>
    <col min="14355" max="14355" width="7.421875" style="590" customWidth="1"/>
    <col min="14356" max="14356" width="9.28125" style="590" customWidth="1"/>
    <col min="14357" max="14357" width="4.140625" style="590" customWidth="1"/>
    <col min="14358" max="14358" width="6.28125" style="590" customWidth="1"/>
    <col min="14359" max="14359" width="5.421875" style="590" customWidth="1"/>
    <col min="14360" max="14360" width="6.8515625" style="590" customWidth="1"/>
    <col min="14361" max="14592" width="8.8515625" style="590" customWidth="1"/>
    <col min="14593" max="14593" width="86.421875" style="590" customWidth="1"/>
    <col min="14594" max="14594" width="14.7109375" style="590" customWidth="1"/>
    <col min="14595" max="14595" width="13.140625" style="590" customWidth="1"/>
    <col min="14596" max="14596" width="17.140625" style="590" customWidth="1"/>
    <col min="14597" max="14597" width="19.421875" style="590" customWidth="1"/>
    <col min="14598" max="14598" width="26.8515625" style="590" customWidth="1"/>
    <col min="14599" max="14599" width="15.421875" style="590" customWidth="1"/>
    <col min="14600" max="14600" width="22.57421875" style="590" customWidth="1"/>
    <col min="14601" max="14601" width="18.421875" style="590" customWidth="1"/>
    <col min="14602" max="14602" width="34.28125" style="590" customWidth="1"/>
    <col min="14603" max="14603" width="21.00390625" style="590" customWidth="1"/>
    <col min="14604" max="14604" width="16.28125" style="590" customWidth="1"/>
    <col min="14605" max="14605" width="15.00390625" style="590" customWidth="1"/>
    <col min="14606" max="14606" width="9.8515625" style="590" customWidth="1"/>
    <col min="14607" max="14607" width="5.8515625" style="590" customWidth="1"/>
    <col min="14608" max="14608" width="6.140625" style="590" customWidth="1"/>
    <col min="14609" max="14609" width="11.421875" style="590" customWidth="1"/>
    <col min="14610" max="14610" width="13.57421875" style="590" customWidth="1"/>
    <col min="14611" max="14611" width="7.421875" style="590" customWidth="1"/>
    <col min="14612" max="14612" width="9.28125" style="590" customWidth="1"/>
    <col min="14613" max="14613" width="4.140625" style="590" customWidth="1"/>
    <col min="14614" max="14614" width="6.28125" style="590" customWidth="1"/>
    <col min="14615" max="14615" width="5.421875" style="590" customWidth="1"/>
    <col min="14616" max="14616" width="6.8515625" style="590" customWidth="1"/>
    <col min="14617" max="14848" width="8.8515625" style="590" customWidth="1"/>
    <col min="14849" max="14849" width="86.421875" style="590" customWidth="1"/>
    <col min="14850" max="14850" width="14.7109375" style="590" customWidth="1"/>
    <col min="14851" max="14851" width="13.140625" style="590" customWidth="1"/>
    <col min="14852" max="14852" width="17.140625" style="590" customWidth="1"/>
    <col min="14853" max="14853" width="19.421875" style="590" customWidth="1"/>
    <col min="14854" max="14854" width="26.8515625" style="590" customWidth="1"/>
    <col min="14855" max="14855" width="15.421875" style="590" customWidth="1"/>
    <col min="14856" max="14856" width="22.57421875" style="590" customWidth="1"/>
    <col min="14857" max="14857" width="18.421875" style="590" customWidth="1"/>
    <col min="14858" max="14858" width="34.28125" style="590" customWidth="1"/>
    <col min="14859" max="14859" width="21.00390625" style="590" customWidth="1"/>
    <col min="14860" max="14860" width="16.28125" style="590" customWidth="1"/>
    <col min="14861" max="14861" width="15.00390625" style="590" customWidth="1"/>
    <col min="14862" max="14862" width="9.8515625" style="590" customWidth="1"/>
    <col min="14863" max="14863" width="5.8515625" style="590" customWidth="1"/>
    <col min="14864" max="14864" width="6.140625" style="590" customWidth="1"/>
    <col min="14865" max="14865" width="11.421875" style="590" customWidth="1"/>
    <col min="14866" max="14866" width="13.57421875" style="590" customWidth="1"/>
    <col min="14867" max="14867" width="7.421875" style="590" customWidth="1"/>
    <col min="14868" max="14868" width="9.28125" style="590" customWidth="1"/>
    <col min="14869" max="14869" width="4.140625" style="590" customWidth="1"/>
    <col min="14870" max="14870" width="6.28125" style="590" customWidth="1"/>
    <col min="14871" max="14871" width="5.421875" style="590" customWidth="1"/>
    <col min="14872" max="14872" width="6.8515625" style="590" customWidth="1"/>
    <col min="14873" max="15104" width="8.8515625" style="590" customWidth="1"/>
    <col min="15105" max="15105" width="86.421875" style="590" customWidth="1"/>
    <col min="15106" max="15106" width="14.7109375" style="590" customWidth="1"/>
    <col min="15107" max="15107" width="13.140625" style="590" customWidth="1"/>
    <col min="15108" max="15108" width="17.140625" style="590" customWidth="1"/>
    <col min="15109" max="15109" width="19.421875" style="590" customWidth="1"/>
    <col min="15110" max="15110" width="26.8515625" style="590" customWidth="1"/>
    <col min="15111" max="15111" width="15.421875" style="590" customWidth="1"/>
    <col min="15112" max="15112" width="22.57421875" style="590" customWidth="1"/>
    <col min="15113" max="15113" width="18.421875" style="590" customWidth="1"/>
    <col min="15114" max="15114" width="34.28125" style="590" customWidth="1"/>
    <col min="15115" max="15115" width="21.00390625" style="590" customWidth="1"/>
    <col min="15116" max="15116" width="16.28125" style="590" customWidth="1"/>
    <col min="15117" max="15117" width="15.00390625" style="590" customWidth="1"/>
    <col min="15118" max="15118" width="9.8515625" style="590" customWidth="1"/>
    <col min="15119" max="15119" width="5.8515625" style="590" customWidth="1"/>
    <col min="15120" max="15120" width="6.140625" style="590" customWidth="1"/>
    <col min="15121" max="15121" width="11.421875" style="590" customWidth="1"/>
    <col min="15122" max="15122" width="13.57421875" style="590" customWidth="1"/>
    <col min="15123" max="15123" width="7.421875" style="590" customWidth="1"/>
    <col min="15124" max="15124" width="9.28125" style="590" customWidth="1"/>
    <col min="15125" max="15125" width="4.140625" style="590" customWidth="1"/>
    <col min="15126" max="15126" width="6.28125" style="590" customWidth="1"/>
    <col min="15127" max="15127" width="5.421875" style="590" customWidth="1"/>
    <col min="15128" max="15128" width="6.8515625" style="590" customWidth="1"/>
    <col min="15129" max="15360" width="8.8515625" style="590" customWidth="1"/>
    <col min="15361" max="15361" width="86.421875" style="590" customWidth="1"/>
    <col min="15362" max="15362" width="14.7109375" style="590" customWidth="1"/>
    <col min="15363" max="15363" width="13.140625" style="590" customWidth="1"/>
    <col min="15364" max="15364" width="17.140625" style="590" customWidth="1"/>
    <col min="15365" max="15365" width="19.421875" style="590" customWidth="1"/>
    <col min="15366" max="15366" width="26.8515625" style="590" customWidth="1"/>
    <col min="15367" max="15367" width="15.421875" style="590" customWidth="1"/>
    <col min="15368" max="15368" width="22.57421875" style="590" customWidth="1"/>
    <col min="15369" max="15369" width="18.421875" style="590" customWidth="1"/>
    <col min="15370" max="15370" width="34.28125" style="590" customWidth="1"/>
    <col min="15371" max="15371" width="21.00390625" style="590" customWidth="1"/>
    <col min="15372" max="15372" width="16.28125" style="590" customWidth="1"/>
    <col min="15373" max="15373" width="15.00390625" style="590" customWidth="1"/>
    <col min="15374" max="15374" width="9.8515625" style="590" customWidth="1"/>
    <col min="15375" max="15375" width="5.8515625" style="590" customWidth="1"/>
    <col min="15376" max="15376" width="6.140625" style="590" customWidth="1"/>
    <col min="15377" max="15377" width="11.421875" style="590" customWidth="1"/>
    <col min="15378" max="15378" width="13.57421875" style="590" customWidth="1"/>
    <col min="15379" max="15379" width="7.421875" style="590" customWidth="1"/>
    <col min="15380" max="15380" width="9.28125" style="590" customWidth="1"/>
    <col min="15381" max="15381" width="4.140625" style="590" customWidth="1"/>
    <col min="15382" max="15382" width="6.28125" style="590" customWidth="1"/>
    <col min="15383" max="15383" width="5.421875" style="590" customWidth="1"/>
    <col min="15384" max="15384" width="6.8515625" style="590" customWidth="1"/>
    <col min="15385" max="15616" width="8.8515625" style="590" customWidth="1"/>
    <col min="15617" max="15617" width="86.421875" style="590" customWidth="1"/>
    <col min="15618" max="15618" width="14.7109375" style="590" customWidth="1"/>
    <col min="15619" max="15619" width="13.140625" style="590" customWidth="1"/>
    <col min="15620" max="15620" width="17.140625" style="590" customWidth="1"/>
    <col min="15621" max="15621" width="19.421875" style="590" customWidth="1"/>
    <col min="15622" max="15622" width="26.8515625" style="590" customWidth="1"/>
    <col min="15623" max="15623" width="15.421875" style="590" customWidth="1"/>
    <col min="15624" max="15624" width="22.57421875" style="590" customWidth="1"/>
    <col min="15625" max="15625" width="18.421875" style="590" customWidth="1"/>
    <col min="15626" max="15626" width="34.28125" style="590" customWidth="1"/>
    <col min="15627" max="15627" width="21.00390625" style="590" customWidth="1"/>
    <col min="15628" max="15628" width="16.28125" style="590" customWidth="1"/>
    <col min="15629" max="15629" width="15.00390625" style="590" customWidth="1"/>
    <col min="15630" max="15630" width="9.8515625" style="590" customWidth="1"/>
    <col min="15631" max="15631" width="5.8515625" style="590" customWidth="1"/>
    <col min="15632" max="15632" width="6.140625" style="590" customWidth="1"/>
    <col min="15633" max="15633" width="11.421875" style="590" customWidth="1"/>
    <col min="15634" max="15634" width="13.57421875" style="590" customWidth="1"/>
    <col min="15635" max="15635" width="7.421875" style="590" customWidth="1"/>
    <col min="15636" max="15636" width="9.28125" style="590" customWidth="1"/>
    <col min="15637" max="15637" width="4.140625" style="590" customWidth="1"/>
    <col min="15638" max="15638" width="6.28125" style="590" customWidth="1"/>
    <col min="15639" max="15639" width="5.421875" style="590" customWidth="1"/>
    <col min="15640" max="15640" width="6.8515625" style="590" customWidth="1"/>
    <col min="15641" max="15872" width="8.8515625" style="590" customWidth="1"/>
    <col min="15873" max="15873" width="86.421875" style="590" customWidth="1"/>
    <col min="15874" max="15874" width="14.7109375" style="590" customWidth="1"/>
    <col min="15875" max="15875" width="13.140625" style="590" customWidth="1"/>
    <col min="15876" max="15876" width="17.140625" style="590" customWidth="1"/>
    <col min="15877" max="15877" width="19.421875" style="590" customWidth="1"/>
    <col min="15878" max="15878" width="26.8515625" style="590" customWidth="1"/>
    <col min="15879" max="15879" width="15.421875" style="590" customWidth="1"/>
    <col min="15880" max="15880" width="22.57421875" style="590" customWidth="1"/>
    <col min="15881" max="15881" width="18.421875" style="590" customWidth="1"/>
    <col min="15882" max="15882" width="34.28125" style="590" customWidth="1"/>
    <col min="15883" max="15883" width="21.00390625" style="590" customWidth="1"/>
    <col min="15884" max="15884" width="16.28125" style="590" customWidth="1"/>
    <col min="15885" max="15885" width="15.00390625" style="590" customWidth="1"/>
    <col min="15886" max="15886" width="9.8515625" style="590" customWidth="1"/>
    <col min="15887" max="15887" width="5.8515625" style="590" customWidth="1"/>
    <col min="15888" max="15888" width="6.140625" style="590" customWidth="1"/>
    <col min="15889" max="15889" width="11.421875" style="590" customWidth="1"/>
    <col min="15890" max="15890" width="13.57421875" style="590" customWidth="1"/>
    <col min="15891" max="15891" width="7.421875" style="590" customWidth="1"/>
    <col min="15892" max="15892" width="9.28125" style="590" customWidth="1"/>
    <col min="15893" max="15893" width="4.140625" style="590" customWidth="1"/>
    <col min="15894" max="15894" width="6.28125" style="590" customWidth="1"/>
    <col min="15895" max="15895" width="5.421875" style="590" customWidth="1"/>
    <col min="15896" max="15896" width="6.8515625" style="590" customWidth="1"/>
    <col min="15897" max="16128" width="8.8515625" style="590" customWidth="1"/>
    <col min="16129" max="16129" width="86.421875" style="590" customWidth="1"/>
    <col min="16130" max="16130" width="14.7109375" style="590" customWidth="1"/>
    <col min="16131" max="16131" width="13.140625" style="590" customWidth="1"/>
    <col min="16132" max="16132" width="17.140625" style="590" customWidth="1"/>
    <col min="16133" max="16133" width="19.421875" style="590" customWidth="1"/>
    <col min="16134" max="16134" width="26.8515625" style="590" customWidth="1"/>
    <col min="16135" max="16135" width="15.421875" style="590" customWidth="1"/>
    <col min="16136" max="16136" width="22.57421875" style="590" customWidth="1"/>
    <col min="16137" max="16137" width="18.421875" style="590" customWidth="1"/>
    <col min="16138" max="16138" width="34.28125" style="590" customWidth="1"/>
    <col min="16139" max="16139" width="21.00390625" style="590" customWidth="1"/>
    <col min="16140" max="16140" width="16.28125" style="590" customWidth="1"/>
    <col min="16141" max="16141" width="15.00390625" style="590" customWidth="1"/>
    <col min="16142" max="16142" width="9.8515625" style="590" customWidth="1"/>
    <col min="16143" max="16143" width="5.8515625" style="590" customWidth="1"/>
    <col min="16144" max="16144" width="6.140625" style="590" customWidth="1"/>
    <col min="16145" max="16145" width="11.421875" style="590" customWidth="1"/>
    <col min="16146" max="16146" width="13.57421875" style="590" customWidth="1"/>
    <col min="16147" max="16147" width="7.421875" style="590" customWidth="1"/>
    <col min="16148" max="16148" width="9.28125" style="590" customWidth="1"/>
    <col min="16149" max="16149" width="4.140625" style="590" customWidth="1"/>
    <col min="16150" max="16150" width="6.28125" style="590" customWidth="1"/>
    <col min="16151" max="16151" width="5.421875" style="590" customWidth="1"/>
    <col min="16152" max="16152" width="6.8515625" style="590" customWidth="1"/>
    <col min="16153" max="16384" width="8.8515625" style="590" customWidth="1"/>
  </cols>
  <sheetData>
    <row r="1" spans="1:11" ht="73.5" customHeight="1">
      <c r="A1" s="1838" t="s">
        <v>683</v>
      </c>
      <c r="B1" s="1839"/>
      <c r="C1" s="1839"/>
      <c r="D1" s="1839"/>
      <c r="E1" s="1839"/>
      <c r="F1" s="1839"/>
      <c r="G1" s="1839"/>
      <c r="H1" s="1839"/>
      <c r="I1" s="1839"/>
      <c r="J1" s="1839"/>
      <c r="K1" s="589"/>
    </row>
    <row r="2" spans="1:11" ht="15">
      <c r="A2" s="275"/>
      <c r="B2" s="592"/>
      <c r="C2" s="276"/>
      <c r="D2" s="276"/>
      <c r="E2" s="276"/>
      <c r="F2" s="276"/>
      <c r="G2" s="276"/>
      <c r="H2" s="276"/>
      <c r="I2" s="276"/>
      <c r="J2" s="276"/>
      <c r="K2" s="589"/>
    </row>
    <row r="3" spans="1:11" ht="15">
      <c r="A3" s="1858" t="s">
        <v>1072</v>
      </c>
      <c r="B3" s="1857"/>
      <c r="C3" s="1857"/>
      <c r="D3" s="1857"/>
      <c r="E3" s="1857"/>
      <c r="F3" s="1857"/>
      <c r="G3" s="1857"/>
      <c r="H3" s="1857"/>
      <c r="I3" s="1857"/>
      <c r="J3" s="1857"/>
      <c r="K3" s="593"/>
    </row>
    <row r="4" spans="1:11" ht="15">
      <c r="A4" s="1858" t="s">
        <v>1073</v>
      </c>
      <c r="B4" s="1857"/>
      <c r="C4" s="1857"/>
      <c r="D4" s="1857"/>
      <c r="E4" s="1857"/>
      <c r="F4" s="1857"/>
      <c r="G4" s="1857"/>
      <c r="H4" s="1857"/>
      <c r="I4" s="1857"/>
      <c r="J4" s="1857"/>
      <c r="K4" s="593"/>
    </row>
    <row r="5" spans="1:12" ht="15">
      <c r="A5" s="1858" t="s">
        <v>1074</v>
      </c>
      <c r="B5" s="1857"/>
      <c r="C5" s="1857"/>
      <c r="D5" s="1857"/>
      <c r="E5" s="1857"/>
      <c r="F5" s="1857"/>
      <c r="G5" s="1857"/>
      <c r="H5" s="1857"/>
      <c r="I5" s="1857"/>
      <c r="J5" s="1857"/>
      <c r="K5" s="593"/>
      <c r="L5" s="590" t="str">
        <f>A5</f>
        <v xml:space="preserve">Project/Program Component Number &amp; Title:   1. Climate Change Adaptation of Agricultural &amp; Water Sector through Technology Transfer Project                                                           </v>
      </c>
    </row>
    <row r="6" spans="1:11" ht="15">
      <c r="A6" s="1856" t="s">
        <v>1075</v>
      </c>
      <c r="B6" s="1857"/>
      <c r="C6" s="1857"/>
      <c r="D6" s="1857"/>
      <c r="E6" s="1857"/>
      <c r="F6" s="1857"/>
      <c r="G6" s="1857"/>
      <c r="H6" s="1857"/>
      <c r="I6" s="1857"/>
      <c r="J6" s="1857"/>
      <c r="K6" s="593"/>
    </row>
    <row r="7" spans="1:14" ht="72">
      <c r="A7" s="1856" t="s">
        <v>1076</v>
      </c>
      <c r="B7" s="1857"/>
      <c r="C7" s="1857"/>
      <c r="D7" s="1857"/>
      <c r="E7" s="1857"/>
      <c r="F7" s="1857"/>
      <c r="G7" s="1857"/>
      <c r="H7" s="1857"/>
      <c r="I7" s="1857"/>
      <c r="J7" s="1857"/>
      <c r="K7" s="593"/>
      <c r="L7" s="590" t="s">
        <v>689</v>
      </c>
      <c r="N7" s="591" t="s">
        <v>690</v>
      </c>
    </row>
    <row r="8" spans="1:14" ht="18.75" customHeight="1">
      <c r="A8" s="594" t="s">
        <v>691</v>
      </c>
      <c r="B8" s="595"/>
      <c r="C8" s="596"/>
      <c r="D8" s="597"/>
      <c r="E8" s="596"/>
      <c r="F8" s="596"/>
      <c r="G8" s="596"/>
      <c r="H8" s="598"/>
      <c r="I8" s="598"/>
      <c r="J8" s="598"/>
      <c r="K8" s="599"/>
      <c r="L8" s="600"/>
      <c r="M8" s="600"/>
      <c r="N8" s="601"/>
    </row>
    <row r="9" spans="1:26" ht="151.5" customHeight="1" thickBot="1">
      <c r="A9" s="602" t="s">
        <v>692</v>
      </c>
      <c r="B9" s="603" t="s">
        <v>813</v>
      </c>
      <c r="C9" s="604" t="s">
        <v>694</v>
      </c>
      <c r="D9" s="605" t="s">
        <v>695</v>
      </c>
      <c r="E9" s="605" t="s">
        <v>696</v>
      </c>
      <c r="F9" s="606" t="s">
        <v>697</v>
      </c>
      <c r="G9" s="606" t="s">
        <v>698</v>
      </c>
      <c r="H9" s="607" t="s">
        <v>1077</v>
      </c>
      <c r="I9" s="607" t="s">
        <v>1078</v>
      </c>
      <c r="J9" s="608" t="s">
        <v>1079</v>
      </c>
      <c r="K9" s="609"/>
      <c r="L9" s="610" t="s">
        <v>702</v>
      </c>
      <c r="M9" s="611" t="s">
        <v>703</v>
      </c>
      <c r="N9" s="612"/>
      <c r="O9" s="613" t="s">
        <v>704</v>
      </c>
      <c r="P9" s="613" t="s">
        <v>705</v>
      </c>
      <c r="Q9" s="613" t="s">
        <v>706</v>
      </c>
      <c r="R9" s="613" t="s">
        <v>707</v>
      </c>
      <c r="S9" s="613" t="s">
        <v>708</v>
      </c>
      <c r="T9" s="613" t="s">
        <v>709</v>
      </c>
      <c r="U9" s="613" t="s">
        <v>710</v>
      </c>
      <c r="V9" s="613" t="s">
        <v>711</v>
      </c>
      <c r="W9" s="613" t="s">
        <v>712</v>
      </c>
      <c r="X9" s="613" t="s">
        <v>713</v>
      </c>
      <c r="Y9" s="613" t="s">
        <v>714</v>
      </c>
      <c r="Z9" s="613" t="s">
        <v>715</v>
      </c>
    </row>
    <row r="10" spans="1:26" ht="25.5" customHeight="1">
      <c r="A10" s="614" t="s">
        <v>716</v>
      </c>
      <c r="B10" s="615"/>
      <c r="C10" s="616"/>
      <c r="D10" s="617"/>
      <c r="E10" s="616"/>
      <c r="F10" s="617"/>
      <c r="G10" s="616"/>
      <c r="H10" s="618"/>
      <c r="I10" s="618"/>
      <c r="J10" s="618"/>
      <c r="K10" s="619"/>
      <c r="L10" s="620" t="str">
        <f>$A$10</f>
        <v>1. Rewards/Salaries (List names and titles of all positions involved in implementation)الرواتب (يجب ادراج الاسم والمسمى الوظيفي للأشخاص المنفذين للمشروع)</v>
      </c>
      <c r="M10" s="621"/>
      <c r="N10" s="622"/>
      <c r="O10" s="623"/>
      <c r="P10" s="623"/>
      <c r="Q10" s="623"/>
      <c r="R10" s="623"/>
      <c r="S10" s="623"/>
      <c r="T10" s="623"/>
      <c r="U10" s="623"/>
      <c r="V10" s="623"/>
      <c r="W10" s="623"/>
      <c r="X10" s="623"/>
      <c r="Y10" s="623"/>
      <c r="Z10" s="623"/>
    </row>
    <row r="11" spans="1:26" ht="21.75" customHeight="1">
      <c r="A11" s="624" t="s">
        <v>1080</v>
      </c>
      <c r="B11" s="625">
        <v>424</v>
      </c>
      <c r="C11" s="626" t="s">
        <v>1081</v>
      </c>
      <c r="D11" s="627">
        <v>0.5</v>
      </c>
      <c r="E11" s="627">
        <f>B11*D11</f>
        <v>212</v>
      </c>
      <c r="F11" s="628" t="s">
        <v>1082</v>
      </c>
      <c r="G11" s="629">
        <v>12</v>
      </c>
      <c r="H11" s="630">
        <f>SUM(E11*G11)</f>
        <v>2544</v>
      </c>
      <c r="I11" s="631">
        <v>0</v>
      </c>
      <c r="J11" s="632">
        <f>H11-I11</f>
        <v>2544</v>
      </c>
      <c r="K11" s="633"/>
      <c r="L11" s="634" t="str">
        <f>A11</f>
        <v>a.  Project Coordinator (manager) expert (permaculture) Dr. Nasab Qasim Alrawashdeh</v>
      </c>
      <c r="M11" s="621"/>
      <c r="N11" s="622" t="s">
        <v>720</v>
      </c>
      <c r="O11" s="623"/>
      <c r="P11" s="635"/>
      <c r="Q11" s="636"/>
      <c r="R11" s="636"/>
      <c r="S11" s="636"/>
      <c r="T11" s="636"/>
      <c r="U11" s="636"/>
      <c r="V11" s="636"/>
      <c r="W11" s="636"/>
      <c r="X11" s="636"/>
      <c r="Y11" s="636"/>
      <c r="Z11" s="636"/>
    </row>
    <row r="12" spans="1:26" ht="23.25" customHeight="1">
      <c r="A12" s="637" t="s">
        <v>1083</v>
      </c>
      <c r="B12" s="625">
        <v>424</v>
      </c>
      <c r="C12" s="626" t="s">
        <v>718</v>
      </c>
      <c r="D12" s="627">
        <v>0.25</v>
      </c>
      <c r="E12" s="627">
        <f>B12*D12</f>
        <v>106</v>
      </c>
      <c r="F12" s="628" t="s">
        <v>719</v>
      </c>
      <c r="G12" s="629">
        <v>12</v>
      </c>
      <c r="H12" s="630">
        <f>SUM(E12*G12)</f>
        <v>1272</v>
      </c>
      <c r="I12" s="631">
        <v>0</v>
      </c>
      <c r="J12" s="632">
        <f>H12-I12</f>
        <v>1272</v>
      </c>
      <c r="K12" s="633"/>
      <c r="L12" s="634" t="str">
        <f>A12</f>
        <v xml:space="preserve">b. Financial officer  Nahla Alyan </v>
      </c>
      <c r="M12" s="621"/>
      <c r="N12" s="622" t="s">
        <v>720</v>
      </c>
      <c r="O12" s="623"/>
      <c r="P12" s="623"/>
      <c r="Q12" s="623"/>
      <c r="R12" s="623"/>
      <c r="S12" s="623"/>
      <c r="T12" s="623"/>
      <c r="U12" s="623"/>
      <c r="V12" s="623"/>
      <c r="W12" s="623"/>
      <c r="X12" s="623"/>
      <c r="Y12" s="623"/>
      <c r="Z12" s="623"/>
    </row>
    <row r="13" spans="1:26" ht="23.25" customHeight="1" thickBot="1">
      <c r="A13" s="638" t="s">
        <v>1084</v>
      </c>
      <c r="B13" s="639">
        <v>700</v>
      </c>
      <c r="C13" s="626" t="s">
        <v>718</v>
      </c>
      <c r="D13" s="640">
        <v>0.2</v>
      </c>
      <c r="E13" s="627">
        <f>B13*D13</f>
        <v>140</v>
      </c>
      <c r="F13" s="628" t="s">
        <v>719</v>
      </c>
      <c r="G13" s="629">
        <v>12</v>
      </c>
      <c r="H13" s="630">
        <f>SUM(E13*G13)</f>
        <v>1680</v>
      </c>
      <c r="I13" s="631">
        <v>0</v>
      </c>
      <c r="J13" s="632">
        <f>H13-I13</f>
        <v>1680</v>
      </c>
      <c r="K13" s="633"/>
      <c r="L13" s="634"/>
      <c r="M13" s="621"/>
      <c r="N13" s="622"/>
      <c r="O13" s="623"/>
      <c r="P13" s="623"/>
      <c r="Q13" s="623"/>
      <c r="R13" s="623"/>
      <c r="S13" s="623"/>
      <c r="T13" s="623"/>
      <c r="U13" s="623"/>
      <c r="V13" s="623"/>
      <c r="W13" s="623"/>
      <c r="X13" s="623"/>
      <c r="Y13" s="623"/>
      <c r="Z13" s="623"/>
    </row>
    <row r="14" spans="1:26" ht="23.25" customHeight="1" thickBot="1">
      <c r="A14" s="641" t="s">
        <v>725</v>
      </c>
      <c r="B14" s="642"/>
      <c r="C14" s="643"/>
      <c r="D14" s="644"/>
      <c r="E14" s="645"/>
      <c r="F14" s="646"/>
      <c r="G14" s="647"/>
      <c r="H14" s="648">
        <f>SUM(H11:H13)</f>
        <v>5496</v>
      </c>
      <c r="I14" s="648">
        <f>SUM(I11:I13)</f>
        <v>0</v>
      </c>
      <c r="J14" s="648">
        <f>H14-I14</f>
        <v>5496</v>
      </c>
      <c r="K14" s="633"/>
      <c r="M14" s="621"/>
      <c r="N14" s="622"/>
      <c r="O14" s="623"/>
      <c r="P14" s="623"/>
      <c r="Q14" s="623"/>
      <c r="R14" s="623"/>
      <c r="S14" s="623"/>
      <c r="T14" s="623"/>
      <c r="U14" s="623"/>
      <c r="V14" s="623"/>
      <c r="W14" s="623"/>
      <c r="X14" s="623"/>
      <c r="Y14" s="623"/>
      <c r="Z14" s="623"/>
    </row>
    <row r="15" spans="1:26" ht="32.25" customHeight="1" thickBot="1">
      <c r="A15" s="649" t="s">
        <v>726</v>
      </c>
      <c r="B15" s="650"/>
      <c r="C15" s="651"/>
      <c r="D15" s="652"/>
      <c r="E15" s="653"/>
      <c r="F15" s="654"/>
      <c r="G15" s="655"/>
      <c r="H15" s="656"/>
      <c r="I15" s="656"/>
      <c r="J15" s="656"/>
      <c r="K15" s="633"/>
      <c r="L15" s="590" t="str">
        <f>A15</f>
        <v>Fringe مزايا الموظفين</v>
      </c>
      <c r="M15" s="621"/>
      <c r="N15" s="622"/>
      <c r="O15" s="623"/>
      <c r="P15" s="623"/>
      <c r="Q15" s="623"/>
      <c r="R15" s="623"/>
      <c r="S15" s="623"/>
      <c r="T15" s="623"/>
      <c r="U15" s="623"/>
      <c r="V15" s="623"/>
      <c r="W15" s="623"/>
      <c r="X15" s="623"/>
      <c r="Y15" s="623"/>
      <c r="Z15" s="623"/>
    </row>
    <row r="16" spans="1:26" ht="21.75" customHeight="1">
      <c r="A16" s="637" t="s">
        <v>727</v>
      </c>
      <c r="B16" s="657">
        <v>0</v>
      </c>
      <c r="C16" s="658" t="s">
        <v>728</v>
      </c>
      <c r="D16" s="659">
        <v>0.1375</v>
      </c>
      <c r="E16" s="660">
        <f>SUM(B16*D16)</f>
        <v>0</v>
      </c>
      <c r="F16" s="661"/>
      <c r="G16" s="662">
        <v>1</v>
      </c>
      <c r="H16" s="663">
        <v>0</v>
      </c>
      <c r="I16" s="664">
        <v>0</v>
      </c>
      <c r="J16" s="665">
        <v>0</v>
      </c>
      <c r="K16" s="666"/>
      <c r="L16" s="634" t="str">
        <f>A16</f>
        <v>a. Social Security/الضمان الاجتماعي</v>
      </c>
      <c r="M16" s="667">
        <f>J16</f>
        <v>0</v>
      </c>
      <c r="N16" s="668" t="s">
        <v>729</v>
      </c>
      <c r="P16" s="669"/>
      <c r="Q16" s="669"/>
      <c r="R16" s="669"/>
      <c r="S16" s="669"/>
      <c r="T16" s="669"/>
      <c r="U16" s="669"/>
      <c r="V16" s="669"/>
      <c r="W16" s="669"/>
      <c r="X16" s="669"/>
      <c r="Y16" s="669"/>
      <c r="Z16" s="669"/>
    </row>
    <row r="17" spans="1:26" ht="21" customHeight="1" thickBot="1">
      <c r="A17" s="670" t="s">
        <v>730</v>
      </c>
      <c r="B17" s="671">
        <f>-E228</f>
        <v>0</v>
      </c>
      <c r="C17" s="626" t="s">
        <v>1085</v>
      </c>
      <c r="D17" s="626">
        <v>0</v>
      </c>
      <c r="E17" s="626">
        <f>SUM(B17*D17)</f>
        <v>0</v>
      </c>
      <c r="F17" s="661" t="s">
        <v>718</v>
      </c>
      <c r="G17" s="640">
        <v>1</v>
      </c>
      <c r="H17" s="672">
        <f>SUM(E17*G17)</f>
        <v>0</v>
      </c>
      <c r="I17" s="631">
        <v>0</v>
      </c>
      <c r="J17" s="631">
        <f>H17-I17</f>
        <v>0</v>
      </c>
      <c r="K17" s="633"/>
      <c r="L17" s="634" t="str">
        <f>A17</f>
        <v>b. Health Insurance/التأمين الصحي</v>
      </c>
      <c r="M17" s="621"/>
      <c r="N17" s="622" t="s">
        <v>732</v>
      </c>
      <c r="O17" s="623"/>
      <c r="P17" s="623"/>
      <c r="Q17" s="623"/>
      <c r="R17" s="623"/>
      <c r="S17" s="623"/>
      <c r="T17" s="623"/>
      <c r="U17" s="623"/>
      <c r="V17" s="623"/>
      <c r="W17" s="623"/>
      <c r="X17" s="623"/>
      <c r="Y17" s="623"/>
      <c r="Z17" s="623"/>
    </row>
    <row r="18" spans="1:26" ht="27.75" customHeight="1" thickBot="1">
      <c r="A18" s="641" t="s">
        <v>735</v>
      </c>
      <c r="B18" s="642"/>
      <c r="C18" s="643"/>
      <c r="D18" s="644"/>
      <c r="E18" s="645"/>
      <c r="F18" s="673"/>
      <c r="G18" s="647"/>
      <c r="H18" s="648">
        <f>SUM(H16:H17)</f>
        <v>0</v>
      </c>
      <c r="I18" s="648">
        <f>SUM(I16:I17)</f>
        <v>0</v>
      </c>
      <c r="J18" s="648">
        <f>H18-I18</f>
        <v>0</v>
      </c>
      <c r="K18" s="633"/>
      <c r="L18" s="590" t="str">
        <f>A18</f>
        <v>Total Fringe</v>
      </c>
      <c r="M18" s="621"/>
      <c r="N18" s="622"/>
      <c r="O18" s="623"/>
      <c r="P18" s="623"/>
      <c r="Q18" s="623"/>
      <c r="R18" s="623"/>
      <c r="S18" s="623"/>
      <c r="T18" s="623"/>
      <c r="U18" s="623"/>
      <c r="V18" s="623"/>
      <c r="W18" s="623"/>
      <c r="X18" s="623"/>
      <c r="Y18" s="623"/>
      <c r="Z18" s="623"/>
    </row>
    <row r="19" spans="1:26" s="682" customFormat="1" ht="18" customHeight="1" thickBot="1">
      <c r="A19" s="674" t="s">
        <v>736</v>
      </c>
      <c r="B19" s="675"/>
      <c r="C19" s="676"/>
      <c r="D19" s="677"/>
      <c r="E19" s="678"/>
      <c r="F19" s="679"/>
      <c r="G19" s="680"/>
      <c r="H19" s="681">
        <f>H14+H18</f>
        <v>5496</v>
      </c>
      <c r="I19" s="681">
        <f>I18+I14</f>
        <v>0</v>
      </c>
      <c r="J19" s="681">
        <f>H19-I19</f>
        <v>5496</v>
      </c>
      <c r="K19" s="633"/>
      <c r="M19" s="683"/>
      <c r="N19" s="622"/>
      <c r="O19" s="684"/>
      <c r="P19" s="684"/>
      <c r="Q19" s="684"/>
      <c r="R19" s="684"/>
      <c r="S19" s="684"/>
      <c r="T19" s="684"/>
      <c r="U19" s="684"/>
      <c r="V19" s="684"/>
      <c r="W19" s="684"/>
      <c r="X19" s="684"/>
      <c r="Y19" s="684"/>
      <c r="Z19" s="684"/>
    </row>
    <row r="20" spans="1:26" s="692" customFormat="1" ht="12.75" customHeight="1" thickBot="1">
      <c r="A20" s="685"/>
      <c r="B20" s="686"/>
      <c r="C20" s="685"/>
      <c r="D20" s="687"/>
      <c r="E20" s="685"/>
      <c r="F20" s="687"/>
      <c r="G20" s="685"/>
      <c r="H20" s="688"/>
      <c r="I20" s="688"/>
      <c r="J20" s="689"/>
      <c r="K20" s="619"/>
      <c r="L20" s="590"/>
      <c r="M20" s="690"/>
      <c r="N20" s="622"/>
      <c r="O20" s="623"/>
      <c r="P20" s="623"/>
      <c r="Q20" s="623"/>
      <c r="R20" s="623"/>
      <c r="S20" s="623"/>
      <c r="T20" s="623"/>
      <c r="U20" s="623"/>
      <c r="V20" s="623"/>
      <c r="W20" s="623"/>
      <c r="X20" s="691"/>
      <c r="Y20" s="691"/>
      <c r="Z20" s="691"/>
    </row>
    <row r="21" spans="1:26" ht="15.75" customHeight="1">
      <c r="A21" s="614" t="s">
        <v>737</v>
      </c>
      <c r="B21" s="615"/>
      <c r="C21" s="616"/>
      <c r="D21" s="617"/>
      <c r="E21" s="616"/>
      <c r="F21" s="617"/>
      <c r="G21" s="616"/>
      <c r="H21" s="618"/>
      <c r="I21" s="618"/>
      <c r="J21" s="618"/>
      <c r="K21" s="619"/>
      <c r="L21" s="693" t="str">
        <f>$A$21</f>
        <v xml:space="preserve">2. Other Direct Costs المصاريف المباشرة الأخرى </v>
      </c>
      <c r="M21" s="621"/>
      <c r="N21" s="622"/>
      <c r="O21" s="623"/>
      <c r="P21" s="623"/>
      <c r="Q21" s="623"/>
      <c r="R21" s="623"/>
      <c r="S21" s="623"/>
      <c r="T21" s="623"/>
      <c r="U21" s="623"/>
      <c r="V21" s="623"/>
      <c r="W21" s="623"/>
      <c r="X21" s="623"/>
      <c r="Y21" s="623"/>
      <c r="Z21" s="623"/>
    </row>
    <row r="22" spans="1:26" ht="18.75" customHeight="1">
      <c r="A22" s="694" t="s">
        <v>738</v>
      </c>
      <c r="B22" s="671">
        <v>200</v>
      </c>
      <c r="C22" s="695" t="s">
        <v>718</v>
      </c>
      <c r="D22" s="664">
        <v>1</v>
      </c>
      <c r="E22" s="696">
        <f>SUM(B22*D22)</f>
        <v>200</v>
      </c>
      <c r="F22" s="628" t="s">
        <v>719</v>
      </c>
      <c r="G22" s="629">
        <v>12</v>
      </c>
      <c r="H22" s="697">
        <f>E22*G22</f>
        <v>2400</v>
      </c>
      <c r="I22" s="631">
        <v>2400</v>
      </c>
      <c r="J22" s="698">
        <v>0</v>
      </c>
      <c r="K22" s="633"/>
      <c r="L22" s="590" t="str">
        <f>A22</f>
        <v>a. Office Rent/الإيجار</v>
      </c>
      <c r="M22" s="621"/>
      <c r="N22" s="622"/>
      <c r="O22" s="623"/>
      <c r="P22" s="623"/>
      <c r="Q22" s="623"/>
      <c r="R22" s="623"/>
      <c r="S22" s="623"/>
      <c r="T22" s="623"/>
      <c r="U22" s="623"/>
      <c r="V22" s="623"/>
      <c r="W22" s="623"/>
      <c r="X22" s="623"/>
      <c r="Y22" s="623"/>
      <c r="Z22" s="623"/>
    </row>
    <row r="23" spans="1:26" s="708" customFormat="1" ht="19.5" customHeight="1">
      <c r="A23" s="699" t="s">
        <v>1086</v>
      </c>
      <c r="B23" s="700">
        <v>10000</v>
      </c>
      <c r="C23" s="701" t="s">
        <v>718</v>
      </c>
      <c r="D23" s="702">
        <v>1</v>
      </c>
      <c r="E23" s="696">
        <f>SUM(B23*D23)</f>
        <v>10000</v>
      </c>
      <c r="F23" s="703" t="s">
        <v>719</v>
      </c>
      <c r="G23" s="704">
        <v>12</v>
      </c>
      <c r="H23" s="697">
        <f>E23*G23</f>
        <v>120000</v>
      </c>
      <c r="I23" s="705">
        <v>120000</v>
      </c>
      <c r="J23" s="706">
        <v>0</v>
      </c>
      <c r="K23" s="707"/>
      <c r="L23" s="708" t="str">
        <f>A23</f>
        <v>b. Office Utilities (Sharhalib NCARE Site) utilities cost)/ and training halls in the NCARE STATIONS IN THE TARGET AREA خدمات المكتب</v>
      </c>
      <c r="M23" s="709"/>
      <c r="N23" s="710" t="s">
        <v>740</v>
      </c>
      <c r="O23" s="711"/>
      <c r="P23" s="711"/>
      <c r="Q23" s="711"/>
      <c r="R23" s="711"/>
      <c r="S23" s="711"/>
      <c r="T23" s="711"/>
      <c r="U23" s="711"/>
      <c r="V23" s="711"/>
      <c r="W23" s="711"/>
      <c r="X23" s="711"/>
      <c r="Y23" s="711"/>
      <c r="Z23" s="711"/>
    </row>
    <row r="24" spans="1:26" s="719" customFormat="1" ht="21.75" customHeight="1">
      <c r="A24" s="712" t="s">
        <v>741</v>
      </c>
      <c r="B24" s="713">
        <v>50</v>
      </c>
      <c r="C24" s="714" t="s">
        <v>718</v>
      </c>
      <c r="D24" s="631">
        <v>1</v>
      </c>
      <c r="E24" s="715">
        <f>SUM(B24*D24)</f>
        <v>50</v>
      </c>
      <c r="F24" s="716" t="s">
        <v>719</v>
      </c>
      <c r="G24" s="717">
        <v>12</v>
      </c>
      <c r="H24" s="697">
        <f>E24*G24</f>
        <v>600</v>
      </c>
      <c r="I24" s="631">
        <v>0</v>
      </c>
      <c r="J24" s="698">
        <f>H24-I24</f>
        <v>600</v>
      </c>
      <c r="K24" s="718"/>
      <c r="L24" s="719" t="str">
        <f>A24</f>
        <v>c. Communications/اتصالات</v>
      </c>
      <c r="M24" s="720"/>
      <c r="N24" s="721"/>
      <c r="O24" s="712"/>
      <c r="P24" s="712"/>
      <c r="Q24" s="712"/>
      <c r="R24" s="712"/>
      <c r="S24" s="712"/>
      <c r="T24" s="712"/>
      <c r="U24" s="712"/>
      <c r="V24" s="712"/>
      <c r="W24" s="712"/>
      <c r="X24" s="712"/>
      <c r="Y24" s="712"/>
      <c r="Z24" s="712"/>
    </row>
    <row r="25" spans="1:26" s="730" customFormat="1" ht="47.25" customHeight="1" thickBot="1">
      <c r="A25" s="722" t="s">
        <v>816</v>
      </c>
      <c r="B25" s="723">
        <v>100</v>
      </c>
      <c r="C25" s="724" t="s">
        <v>718</v>
      </c>
      <c r="D25" s="724">
        <v>1</v>
      </c>
      <c r="E25" s="715">
        <f>SUM(B25*D25)</f>
        <v>100</v>
      </c>
      <c r="F25" s="716" t="s">
        <v>719</v>
      </c>
      <c r="G25" s="717">
        <v>12</v>
      </c>
      <c r="H25" s="697">
        <f>E25*G25</f>
        <v>1200</v>
      </c>
      <c r="I25" s="631">
        <v>0</v>
      </c>
      <c r="J25" s="724">
        <f>H25-I25</f>
        <v>1200</v>
      </c>
      <c r="K25" s="725"/>
      <c r="L25" s="726" t="str">
        <f>A25</f>
        <v>d. Office Stationary, Supplies, Beverages &amp; miscellaneous (Project non activities Operational Expenses)</v>
      </c>
      <c r="M25" s="727"/>
      <c r="N25" s="728"/>
      <c r="O25" s="729"/>
      <c r="P25" s="729"/>
      <c r="Q25" s="729"/>
      <c r="R25" s="729"/>
      <c r="S25" s="729"/>
      <c r="T25" s="729"/>
      <c r="U25" s="729"/>
      <c r="V25" s="729"/>
      <c r="W25" s="729"/>
      <c r="X25" s="729"/>
      <c r="Y25" s="729"/>
      <c r="Z25" s="729"/>
    </row>
    <row r="26" spans="1:26" s="682" customFormat="1" ht="18" customHeight="1" thickBot="1">
      <c r="A26" s="674" t="s">
        <v>747</v>
      </c>
      <c r="B26" s="675"/>
      <c r="C26" s="676"/>
      <c r="D26" s="677"/>
      <c r="E26" s="678"/>
      <c r="F26" s="679"/>
      <c r="G26" s="680"/>
      <c r="H26" s="681">
        <f>SUM(H22:H25)</f>
        <v>124200</v>
      </c>
      <c r="I26" s="681">
        <f>SUM(I22:I25)</f>
        <v>122400</v>
      </c>
      <c r="J26" s="731">
        <f>H26-I26</f>
        <v>1800</v>
      </c>
      <c r="K26" s="633"/>
      <c r="M26" s="683"/>
      <c r="N26" s="622"/>
      <c r="O26" s="684"/>
      <c r="P26" s="684"/>
      <c r="Q26" s="684"/>
      <c r="R26" s="684"/>
      <c r="S26" s="684"/>
      <c r="T26" s="684"/>
      <c r="U26" s="684"/>
      <c r="V26" s="684"/>
      <c r="W26" s="684"/>
      <c r="X26" s="684"/>
      <c r="Y26" s="684"/>
      <c r="Z26" s="684"/>
    </row>
    <row r="27" spans="1:26" ht="12.75" customHeight="1" thickBot="1">
      <c r="A27" s="685"/>
      <c r="B27" s="686"/>
      <c r="C27" s="685"/>
      <c r="D27" s="687"/>
      <c r="E27" s="685"/>
      <c r="F27" s="687"/>
      <c r="G27" s="685"/>
      <c r="H27" s="688"/>
      <c r="I27" s="688"/>
      <c r="J27" s="732"/>
      <c r="K27" s="619"/>
      <c r="M27" s="621"/>
      <c r="N27" s="622"/>
      <c r="O27" s="623"/>
      <c r="P27" s="623"/>
      <c r="Q27" s="623"/>
      <c r="R27" s="623"/>
      <c r="S27" s="623"/>
      <c r="T27" s="623"/>
      <c r="U27" s="623"/>
      <c r="V27" s="623"/>
      <c r="W27" s="623"/>
      <c r="X27" s="623"/>
      <c r="Y27" s="623"/>
      <c r="Z27" s="623"/>
    </row>
    <row r="28" spans="1:26" ht="24" customHeight="1" thickBot="1">
      <c r="A28" s="614" t="s">
        <v>748</v>
      </c>
      <c r="B28" s="615"/>
      <c r="C28" s="616"/>
      <c r="D28" s="617"/>
      <c r="E28" s="616"/>
      <c r="F28" s="617"/>
      <c r="G28" s="616"/>
      <c r="H28" s="618"/>
      <c r="I28" s="618"/>
      <c r="J28" s="618"/>
      <c r="K28" s="619"/>
      <c r="L28" s="693" t="str">
        <f>$A$28</f>
        <v>3.  Furniture and Equipment's المعدات والأثاث</v>
      </c>
      <c r="M28" s="621"/>
      <c r="N28" s="622"/>
      <c r="O28" s="623"/>
      <c r="P28" s="623"/>
      <c r="Q28" s="623"/>
      <c r="R28" s="623"/>
      <c r="S28" s="623"/>
      <c r="T28" s="623"/>
      <c r="U28" s="623"/>
      <c r="V28" s="623"/>
      <c r="W28" s="623"/>
      <c r="X28" s="623"/>
      <c r="Y28" s="623"/>
      <c r="Z28" s="623"/>
    </row>
    <row r="29" spans="1:26" s="692" customFormat="1" ht="60" customHeight="1" thickBot="1">
      <c r="A29" s="733" t="s">
        <v>1087</v>
      </c>
      <c r="B29" s="734">
        <v>6000</v>
      </c>
      <c r="C29" s="735" t="s">
        <v>728</v>
      </c>
      <c r="D29" s="736">
        <v>1</v>
      </c>
      <c r="E29" s="737">
        <v>6000</v>
      </c>
      <c r="F29" s="628" t="s">
        <v>822</v>
      </c>
      <c r="G29" s="629">
        <v>1</v>
      </c>
      <c r="H29" s="738">
        <f>E29*G29</f>
        <v>6000</v>
      </c>
      <c r="I29" s="631">
        <v>0</v>
      </c>
      <c r="J29" s="739">
        <f>H29-I29</f>
        <v>6000</v>
      </c>
      <c r="K29" s="633"/>
      <c r="L29" s="590"/>
      <c r="M29" s="740"/>
      <c r="N29" s="741"/>
      <c r="O29" s="691"/>
      <c r="P29" s="691"/>
      <c r="Q29" s="691"/>
      <c r="R29" s="691"/>
      <c r="S29" s="691"/>
      <c r="T29" s="691"/>
      <c r="U29" s="691"/>
      <c r="V29" s="691"/>
      <c r="W29" s="691"/>
      <c r="X29" s="691"/>
      <c r="Y29" s="691"/>
      <c r="Z29" s="691"/>
    </row>
    <row r="30" spans="1:22" s="742" customFormat="1" ht="23.25" customHeight="1" thickBot="1">
      <c r="A30" s="742" t="s">
        <v>1088</v>
      </c>
      <c r="B30" s="743">
        <v>1000</v>
      </c>
      <c r="C30" s="744" t="s">
        <v>1089</v>
      </c>
      <c r="D30" s="745">
        <v>2</v>
      </c>
      <c r="E30" s="743">
        <f>B30*D30</f>
        <v>2000</v>
      </c>
      <c r="F30" s="746" t="s">
        <v>1090</v>
      </c>
      <c r="G30" s="747">
        <v>1</v>
      </c>
      <c r="H30" s="738">
        <f>E30*G30</f>
        <v>2000</v>
      </c>
      <c r="I30" s="748">
        <v>0</v>
      </c>
      <c r="J30" s="739">
        <f aca="true" t="shared" si="0" ref="J30:J44">H30-I30</f>
        <v>2000</v>
      </c>
      <c r="K30" s="619"/>
      <c r="L30" s="749"/>
      <c r="M30" s="750"/>
      <c r="N30" s="751"/>
      <c r="O30" s="750"/>
      <c r="P30" s="752"/>
      <c r="Q30" s="752"/>
      <c r="R30" s="753"/>
      <c r="S30" s="754"/>
      <c r="T30" s="754"/>
      <c r="U30" s="755"/>
      <c r="V30" s="750"/>
    </row>
    <row r="31" spans="1:22" s="742" customFormat="1" ht="23.25" customHeight="1" thickBot="1">
      <c r="A31" s="742" t="s">
        <v>1091</v>
      </c>
      <c r="B31" s="743">
        <v>1000</v>
      </c>
      <c r="C31" s="744" t="s">
        <v>1089</v>
      </c>
      <c r="D31" s="745">
        <v>2</v>
      </c>
      <c r="E31" s="743">
        <f>B31*D31</f>
        <v>2000</v>
      </c>
      <c r="F31" s="746" t="s">
        <v>1092</v>
      </c>
      <c r="G31" s="747">
        <v>1</v>
      </c>
      <c r="H31" s="738">
        <f aca="true" t="shared" si="1" ref="H31:H44">E31*G31</f>
        <v>2000</v>
      </c>
      <c r="I31" s="748">
        <v>0</v>
      </c>
      <c r="J31" s="739">
        <f t="shared" si="0"/>
        <v>2000</v>
      </c>
      <c r="K31" s="619"/>
      <c r="L31" s="749"/>
      <c r="M31" s="750"/>
      <c r="N31" s="751"/>
      <c r="O31" s="750"/>
      <c r="P31" s="752"/>
      <c r="Q31" s="752"/>
      <c r="R31" s="753"/>
      <c r="S31" s="754"/>
      <c r="T31" s="754"/>
      <c r="U31" s="755"/>
      <c r="V31" s="750"/>
    </row>
    <row r="32" spans="1:22" s="742" customFormat="1" ht="21.75" customHeight="1" thickBot="1">
      <c r="A32" s="742" t="s">
        <v>1093</v>
      </c>
      <c r="B32" s="743">
        <v>5000</v>
      </c>
      <c r="C32" s="744" t="s">
        <v>1089</v>
      </c>
      <c r="D32" s="745">
        <v>1</v>
      </c>
      <c r="E32" s="743">
        <f aca="true" t="shared" si="2" ref="E32:E44">B32*D32</f>
        <v>5000</v>
      </c>
      <c r="F32" s="746" t="s">
        <v>1092</v>
      </c>
      <c r="G32" s="747">
        <v>1</v>
      </c>
      <c r="H32" s="738">
        <f t="shared" si="1"/>
        <v>5000</v>
      </c>
      <c r="I32" s="748">
        <v>0</v>
      </c>
      <c r="J32" s="739">
        <f t="shared" si="0"/>
        <v>5000</v>
      </c>
      <c r="K32" s="619"/>
      <c r="L32" s="749"/>
      <c r="M32" s="750"/>
      <c r="N32" s="751"/>
      <c r="O32" s="750"/>
      <c r="P32" s="752"/>
      <c r="Q32" s="752"/>
      <c r="R32" s="753"/>
      <c r="S32" s="754"/>
      <c r="T32" s="754"/>
      <c r="U32" s="755"/>
      <c r="V32" s="750"/>
    </row>
    <row r="33" spans="1:22" s="742" customFormat="1" ht="24.75" customHeight="1" thickBot="1">
      <c r="A33" s="742" t="s">
        <v>1094</v>
      </c>
      <c r="B33" s="743">
        <v>2000</v>
      </c>
      <c r="C33" s="744" t="s">
        <v>1089</v>
      </c>
      <c r="D33" s="745">
        <v>1</v>
      </c>
      <c r="E33" s="743">
        <f t="shared" si="2"/>
        <v>2000</v>
      </c>
      <c r="F33" s="746" t="s">
        <v>1092</v>
      </c>
      <c r="G33" s="747">
        <v>1</v>
      </c>
      <c r="H33" s="738">
        <f t="shared" si="1"/>
        <v>2000</v>
      </c>
      <c r="I33" s="748">
        <v>0</v>
      </c>
      <c r="J33" s="739">
        <f t="shared" si="0"/>
        <v>2000</v>
      </c>
      <c r="K33" s="619"/>
      <c r="L33" s="749"/>
      <c r="M33" s="750"/>
      <c r="N33" s="751"/>
      <c r="O33" s="750"/>
      <c r="P33" s="752"/>
      <c r="Q33" s="752"/>
      <c r="R33" s="753"/>
      <c r="S33" s="754"/>
      <c r="T33" s="754"/>
      <c r="U33" s="755"/>
      <c r="V33" s="750"/>
    </row>
    <row r="34" spans="1:22" s="756" customFormat="1" ht="18" customHeight="1" thickBot="1">
      <c r="A34" s="756" t="s">
        <v>1095</v>
      </c>
      <c r="B34" s="757">
        <v>2000</v>
      </c>
      <c r="C34" s="758" t="s">
        <v>1096</v>
      </c>
      <c r="D34" s="759">
        <v>1</v>
      </c>
      <c r="E34" s="743">
        <v>2000</v>
      </c>
      <c r="F34" s="760" t="s">
        <v>1097</v>
      </c>
      <c r="G34" s="761">
        <v>2</v>
      </c>
      <c r="H34" s="738">
        <v>4000</v>
      </c>
      <c r="I34" s="762">
        <v>0</v>
      </c>
      <c r="J34" s="739">
        <f t="shared" si="0"/>
        <v>4000</v>
      </c>
      <c r="K34" s="619"/>
      <c r="L34" s="763"/>
      <c r="M34" s="764"/>
      <c r="N34" s="765"/>
      <c r="O34" s="764"/>
      <c r="P34" s="766"/>
      <c r="Q34" s="766"/>
      <c r="R34" s="753"/>
      <c r="S34" s="754"/>
      <c r="T34" s="754"/>
      <c r="U34" s="755"/>
      <c r="V34" s="764"/>
    </row>
    <row r="35" spans="1:22" s="767" customFormat="1" ht="26.25" customHeight="1" thickBot="1">
      <c r="A35" s="767" t="s">
        <v>1098</v>
      </c>
      <c r="B35" s="768">
        <v>5000</v>
      </c>
      <c r="C35" s="769" t="s">
        <v>1096</v>
      </c>
      <c r="D35" s="770">
        <v>1</v>
      </c>
      <c r="E35" s="743">
        <f t="shared" si="2"/>
        <v>5000</v>
      </c>
      <c r="F35" s="771" t="s">
        <v>1097</v>
      </c>
      <c r="G35" s="772">
        <v>1</v>
      </c>
      <c r="H35" s="738">
        <f t="shared" si="1"/>
        <v>5000</v>
      </c>
      <c r="I35" s="773">
        <v>0</v>
      </c>
      <c r="J35" s="739">
        <f t="shared" si="0"/>
        <v>5000</v>
      </c>
      <c r="K35" s="619"/>
      <c r="L35" s="774"/>
      <c r="M35" s="775"/>
      <c r="N35" s="776"/>
      <c r="O35" s="775"/>
      <c r="P35" s="777"/>
      <c r="Q35" s="777"/>
      <c r="R35" s="753"/>
      <c r="S35" s="754"/>
      <c r="T35" s="754"/>
      <c r="U35" s="755"/>
      <c r="V35" s="775"/>
    </row>
    <row r="36" spans="1:22" s="778" customFormat="1" ht="21" customHeight="1" thickBot="1">
      <c r="A36" s="778" t="s">
        <v>1099</v>
      </c>
      <c r="B36" s="779">
        <v>6000</v>
      </c>
      <c r="C36" s="780" t="s">
        <v>1096</v>
      </c>
      <c r="D36" s="781">
        <v>1</v>
      </c>
      <c r="E36" s="743">
        <f t="shared" si="2"/>
        <v>6000</v>
      </c>
      <c r="F36" s="782" t="s">
        <v>1097</v>
      </c>
      <c r="G36" s="783">
        <v>1</v>
      </c>
      <c r="H36" s="738">
        <f t="shared" si="1"/>
        <v>6000</v>
      </c>
      <c r="I36" s="784">
        <v>0</v>
      </c>
      <c r="J36" s="739">
        <f t="shared" si="0"/>
        <v>6000</v>
      </c>
      <c r="K36" s="619"/>
      <c r="L36" s="785" t="s">
        <v>1100</v>
      </c>
      <c r="M36" s="786"/>
      <c r="N36" s="787"/>
      <c r="O36" s="786"/>
      <c r="P36" s="788"/>
      <c r="Q36" s="788"/>
      <c r="R36" s="753"/>
      <c r="S36" s="754"/>
      <c r="T36" s="754"/>
      <c r="U36" s="755"/>
      <c r="V36" s="786"/>
    </row>
    <row r="37" spans="1:26" s="800" customFormat="1" ht="23.25" customHeight="1" thickBot="1">
      <c r="A37" s="690" t="s">
        <v>1101</v>
      </c>
      <c r="B37" s="696">
        <v>298</v>
      </c>
      <c r="C37" s="695" t="s">
        <v>752</v>
      </c>
      <c r="D37" s="789">
        <v>1</v>
      </c>
      <c r="E37" s="743">
        <f t="shared" si="2"/>
        <v>298</v>
      </c>
      <c r="F37" s="790" t="s">
        <v>745</v>
      </c>
      <c r="G37" s="791">
        <v>1</v>
      </c>
      <c r="H37" s="738">
        <f t="shared" si="1"/>
        <v>298</v>
      </c>
      <c r="I37" s="792">
        <v>0</v>
      </c>
      <c r="J37" s="739">
        <f t="shared" si="0"/>
        <v>298</v>
      </c>
      <c r="K37" s="793" t="str">
        <f>A37</f>
        <v xml:space="preserve"> i. All-in-one black &amp; white printer </v>
      </c>
      <c r="L37" s="794" t="s">
        <v>1102</v>
      </c>
      <c r="M37" s="794"/>
      <c r="N37" s="795"/>
      <c r="O37" s="794"/>
      <c r="P37" s="796"/>
      <c r="Q37" s="796"/>
      <c r="R37" s="797"/>
      <c r="S37" s="798"/>
      <c r="T37" s="798"/>
      <c r="U37" s="798"/>
      <c r="V37" s="798"/>
      <c r="W37" s="798"/>
      <c r="X37" s="798"/>
      <c r="Y37" s="798"/>
      <c r="Z37" s="799"/>
    </row>
    <row r="38" spans="1:26" s="808" customFormat="1" ht="23.25" customHeight="1" thickBot="1">
      <c r="A38" s="801" t="s">
        <v>1103</v>
      </c>
      <c r="B38" s="802">
        <v>12000</v>
      </c>
      <c r="C38" s="780" t="s">
        <v>1096</v>
      </c>
      <c r="D38" s="803">
        <v>1</v>
      </c>
      <c r="E38" s="743">
        <f t="shared" si="2"/>
        <v>12000</v>
      </c>
      <c r="F38" s="782" t="s">
        <v>1104</v>
      </c>
      <c r="G38" s="804">
        <v>1</v>
      </c>
      <c r="H38" s="738">
        <f t="shared" si="1"/>
        <v>12000</v>
      </c>
      <c r="I38" s="784">
        <v>0</v>
      </c>
      <c r="J38" s="739">
        <f t="shared" si="0"/>
        <v>12000</v>
      </c>
      <c r="K38" s="793"/>
      <c r="L38" s="786"/>
      <c r="M38" s="786"/>
      <c r="N38" s="805"/>
      <c r="O38" s="806"/>
      <c r="P38" s="807"/>
      <c r="Q38" s="807"/>
      <c r="R38" s="797"/>
      <c r="S38" s="798"/>
      <c r="T38" s="798"/>
      <c r="U38" s="798"/>
      <c r="V38" s="798"/>
      <c r="W38" s="798"/>
      <c r="X38" s="798"/>
      <c r="Y38" s="798"/>
      <c r="Z38" s="799"/>
    </row>
    <row r="39" spans="1:26" ht="18.75" customHeight="1" thickBot="1">
      <c r="A39" s="694" t="s">
        <v>1105</v>
      </c>
      <c r="B39" s="809">
        <v>9000</v>
      </c>
      <c r="C39" s="810" t="s">
        <v>1106</v>
      </c>
      <c r="D39" s="664">
        <v>1</v>
      </c>
      <c r="E39" s="743">
        <f t="shared" si="2"/>
        <v>9000</v>
      </c>
      <c r="F39" s="628" t="s">
        <v>745</v>
      </c>
      <c r="G39" s="811">
        <v>1</v>
      </c>
      <c r="H39" s="738">
        <f t="shared" si="1"/>
        <v>9000</v>
      </c>
      <c r="I39" s="812">
        <v>0</v>
      </c>
      <c r="J39" s="739">
        <f t="shared" si="0"/>
        <v>9000</v>
      </c>
      <c r="K39" s="619" t="e">
        <f>#REF!</f>
        <v>#REF!</v>
      </c>
      <c r="L39" s="813" t="s">
        <v>1102</v>
      </c>
      <c r="M39" s="668"/>
      <c r="N39" s="805"/>
      <c r="O39" s="814"/>
      <c r="P39" s="807"/>
      <c r="Q39" s="807"/>
      <c r="R39" s="796"/>
      <c r="S39" s="690"/>
      <c r="T39" s="690"/>
      <c r="U39" s="690"/>
      <c r="V39" s="619"/>
      <c r="W39" s="619"/>
      <c r="X39" s="619"/>
      <c r="Y39" s="619"/>
      <c r="Z39" s="690"/>
    </row>
    <row r="40" spans="1:26" ht="22.5" customHeight="1" thickBot="1">
      <c r="A40" s="590" t="s">
        <v>1107</v>
      </c>
      <c r="B40" s="815">
        <v>1000</v>
      </c>
      <c r="C40" s="810" t="s">
        <v>752</v>
      </c>
      <c r="D40" s="640">
        <v>1</v>
      </c>
      <c r="E40" s="743">
        <f t="shared" si="2"/>
        <v>1000</v>
      </c>
      <c r="F40" s="628" t="s">
        <v>745</v>
      </c>
      <c r="G40" s="816">
        <v>2</v>
      </c>
      <c r="H40" s="738">
        <f t="shared" si="1"/>
        <v>2000</v>
      </c>
      <c r="I40" s="812">
        <v>0</v>
      </c>
      <c r="J40" s="739">
        <f t="shared" si="0"/>
        <v>2000</v>
      </c>
      <c r="K40" s="619"/>
      <c r="L40" s="813" t="s">
        <v>1102</v>
      </c>
      <c r="M40" s="668"/>
      <c r="N40" s="805"/>
      <c r="O40" s="806"/>
      <c r="P40" s="807"/>
      <c r="Q40" s="807"/>
      <c r="R40" s="796"/>
      <c r="S40" s="690"/>
      <c r="T40" s="690"/>
      <c r="U40" s="690"/>
      <c r="V40" s="619"/>
      <c r="W40" s="619"/>
      <c r="X40" s="619"/>
      <c r="Y40" s="619"/>
      <c r="Z40" s="690"/>
    </row>
    <row r="41" spans="1:26" ht="12.75" customHeight="1" thickBot="1">
      <c r="A41" s="590" t="s">
        <v>1108</v>
      </c>
      <c r="B41" s="815">
        <v>60</v>
      </c>
      <c r="C41" s="817" t="s">
        <v>1109</v>
      </c>
      <c r="D41" s="640">
        <v>1</v>
      </c>
      <c r="E41" s="743">
        <f t="shared" si="2"/>
        <v>60</v>
      </c>
      <c r="F41" s="816" t="s">
        <v>1110</v>
      </c>
      <c r="G41" s="816">
        <v>4</v>
      </c>
      <c r="H41" s="738">
        <f t="shared" si="1"/>
        <v>240</v>
      </c>
      <c r="I41" s="812">
        <v>0</v>
      </c>
      <c r="J41" s="739">
        <f t="shared" si="0"/>
        <v>240</v>
      </c>
      <c r="K41" s="619"/>
      <c r="L41" s="813"/>
      <c r="M41" s="668"/>
      <c r="N41" s="805"/>
      <c r="O41" s="806"/>
      <c r="P41" s="807"/>
      <c r="Q41" s="807"/>
      <c r="R41" s="796"/>
      <c r="S41" s="690"/>
      <c r="T41" s="690"/>
      <c r="U41" s="690"/>
      <c r="V41" s="619"/>
      <c r="W41" s="619"/>
      <c r="X41" s="619"/>
      <c r="Y41" s="619"/>
      <c r="Z41" s="690"/>
    </row>
    <row r="42" spans="1:26" ht="21.75" customHeight="1" thickBot="1">
      <c r="A42" s="690" t="s">
        <v>1111</v>
      </c>
      <c r="B42" s="809">
        <v>70</v>
      </c>
      <c r="C42" s="810" t="s">
        <v>752</v>
      </c>
      <c r="D42" s="664">
        <v>1</v>
      </c>
      <c r="E42" s="743">
        <f t="shared" si="2"/>
        <v>70</v>
      </c>
      <c r="F42" s="628" t="s">
        <v>745</v>
      </c>
      <c r="G42" s="818">
        <v>1</v>
      </c>
      <c r="H42" s="738">
        <f t="shared" si="1"/>
        <v>70</v>
      </c>
      <c r="I42" s="819">
        <v>0</v>
      </c>
      <c r="J42" s="739">
        <f t="shared" si="0"/>
        <v>70</v>
      </c>
      <c r="K42" s="633"/>
      <c r="L42" s="813" t="s">
        <v>1102</v>
      </c>
      <c r="M42" s="813" t="s">
        <v>1102</v>
      </c>
      <c r="N42" s="820"/>
      <c r="O42" s="814"/>
      <c r="P42" s="821"/>
      <c r="Q42" s="807"/>
      <c r="R42" s="796"/>
      <c r="S42" s="690"/>
      <c r="T42" s="690"/>
      <c r="U42" s="690"/>
      <c r="V42" s="690"/>
      <c r="W42" s="690"/>
      <c r="X42" s="690"/>
      <c r="Y42" s="690"/>
      <c r="Z42" s="690"/>
    </row>
    <row r="43" spans="1:26" ht="23.25" customHeight="1" thickBot="1">
      <c r="A43" s="590" t="s">
        <v>1112</v>
      </c>
      <c r="B43" s="815">
        <v>10</v>
      </c>
      <c r="C43" s="817" t="s">
        <v>1113</v>
      </c>
      <c r="D43" s="640">
        <v>4</v>
      </c>
      <c r="E43" s="743">
        <f t="shared" si="2"/>
        <v>40</v>
      </c>
      <c r="F43" s="816" t="s">
        <v>1114</v>
      </c>
      <c r="G43" s="822">
        <v>12</v>
      </c>
      <c r="H43" s="738">
        <f t="shared" si="1"/>
        <v>480</v>
      </c>
      <c r="I43" s="819">
        <v>0</v>
      </c>
      <c r="J43" s="739">
        <f t="shared" si="0"/>
        <v>480</v>
      </c>
      <c r="K43" s="633"/>
      <c r="L43" s="813"/>
      <c r="M43" s="813"/>
      <c r="N43" s="820"/>
      <c r="O43" s="814"/>
      <c r="P43" s="821"/>
      <c r="Q43" s="821"/>
      <c r="R43" s="690"/>
      <c r="S43" s="690"/>
      <c r="T43" s="690"/>
      <c r="U43" s="690"/>
      <c r="V43" s="690"/>
      <c r="W43" s="690"/>
      <c r="X43" s="690"/>
      <c r="Y43" s="690"/>
      <c r="Z43" s="690"/>
    </row>
    <row r="44" spans="1:26" s="719" customFormat="1" ht="38.25" customHeight="1" thickBot="1">
      <c r="A44" s="719" t="s">
        <v>1115</v>
      </c>
      <c r="B44" s="823">
        <v>1000</v>
      </c>
      <c r="C44" s="824" t="s">
        <v>718</v>
      </c>
      <c r="D44" s="672">
        <v>1</v>
      </c>
      <c r="E44" s="825">
        <f t="shared" si="2"/>
        <v>1000</v>
      </c>
      <c r="F44" s="826" t="s">
        <v>719</v>
      </c>
      <c r="G44" s="717">
        <v>12</v>
      </c>
      <c r="H44" s="738">
        <f t="shared" si="1"/>
        <v>12000</v>
      </c>
      <c r="I44" s="631">
        <v>0</v>
      </c>
      <c r="J44" s="739">
        <f t="shared" si="0"/>
        <v>12000</v>
      </c>
      <c r="K44" s="718"/>
      <c r="M44" s="720"/>
      <c r="N44" s="721"/>
      <c r="O44" s="827"/>
      <c r="P44" s="827"/>
      <c r="Q44" s="827"/>
      <c r="R44" s="827"/>
      <c r="S44" s="827"/>
      <c r="T44" s="827"/>
      <c r="U44" s="827"/>
      <c r="V44" s="827"/>
      <c r="W44" s="827"/>
      <c r="X44" s="827"/>
      <c r="Y44" s="827"/>
      <c r="Z44" s="827"/>
    </row>
    <row r="45" spans="1:26" s="682" customFormat="1" ht="29.25" customHeight="1" thickBot="1">
      <c r="A45" s="674" t="s">
        <v>1116</v>
      </c>
      <c r="B45" s="675"/>
      <c r="C45" s="676"/>
      <c r="D45" s="677"/>
      <c r="E45" s="678"/>
      <c r="F45" s="679"/>
      <c r="G45" s="680"/>
      <c r="H45" s="681">
        <f>SUM(H29:H44)</f>
        <v>68088</v>
      </c>
      <c r="I45" s="828">
        <f>SUM(I29:I44)</f>
        <v>0</v>
      </c>
      <c r="J45" s="681">
        <f>H45-I45</f>
        <v>68088</v>
      </c>
      <c r="K45" s="633"/>
      <c r="M45" s="683"/>
      <c r="N45" s="622"/>
      <c r="O45" s="684"/>
      <c r="P45" s="684"/>
      <c r="Q45" s="684"/>
      <c r="R45" s="684"/>
      <c r="S45" s="684"/>
      <c r="T45" s="684"/>
      <c r="U45" s="684"/>
      <c r="V45" s="684"/>
      <c r="W45" s="684"/>
      <c r="X45" s="684"/>
      <c r="Y45" s="684"/>
      <c r="Z45" s="684"/>
    </row>
    <row r="46" spans="1:26" ht="35.25" customHeight="1">
      <c r="A46" s="614" t="s">
        <v>760</v>
      </c>
      <c r="B46" s="615"/>
      <c r="C46" s="616"/>
      <c r="D46" s="617"/>
      <c r="E46" s="616"/>
      <c r="F46" s="617"/>
      <c r="G46" s="616"/>
      <c r="H46" s="829"/>
      <c r="I46" s="829"/>
      <c r="J46" s="830"/>
      <c r="K46" s="619"/>
      <c r="L46" s="693" t="str">
        <f>$A$46</f>
        <v>4. Project Operation (Activities) Expenses مصاريف المشروع التشغيلية المباشرة</v>
      </c>
      <c r="M46" s="621"/>
      <c r="N46" s="622"/>
      <c r="O46" s="623"/>
      <c r="P46" s="623"/>
      <c r="Q46" s="623"/>
      <c r="R46" s="623"/>
      <c r="S46" s="623"/>
      <c r="T46" s="623"/>
      <c r="U46" s="623"/>
      <c r="V46" s="623"/>
      <c r="W46" s="623"/>
      <c r="X46" s="623"/>
      <c r="Y46" s="623"/>
      <c r="Z46" s="623"/>
    </row>
    <row r="47" spans="1:26" s="844" customFormat="1" ht="27" customHeight="1">
      <c r="A47" s="831" t="s">
        <v>1117</v>
      </c>
      <c r="B47" s="832"/>
      <c r="C47" s="833"/>
      <c r="D47" s="834"/>
      <c r="E47" s="835"/>
      <c r="F47" s="836"/>
      <c r="G47" s="837"/>
      <c r="H47" s="838"/>
      <c r="I47" s="838"/>
      <c r="J47" s="839"/>
      <c r="K47" s="633"/>
      <c r="L47" s="840"/>
      <c r="M47" s="841"/>
      <c r="N47" s="741"/>
      <c r="O47" s="842"/>
      <c r="P47" s="843"/>
      <c r="Q47" s="843"/>
      <c r="R47" s="843"/>
      <c r="S47" s="843"/>
      <c r="T47" s="843"/>
      <c r="U47" s="843"/>
      <c r="V47" s="843"/>
      <c r="W47" s="843"/>
      <c r="X47" s="843"/>
      <c r="Y47" s="843"/>
      <c r="Z47" s="843"/>
    </row>
    <row r="48" spans="1:26" s="844" customFormat="1" ht="27" customHeight="1">
      <c r="A48" s="831" t="s">
        <v>1118</v>
      </c>
      <c r="B48" s="832"/>
      <c r="C48" s="833"/>
      <c r="D48" s="834"/>
      <c r="E48" s="835"/>
      <c r="F48" s="836"/>
      <c r="G48" s="837"/>
      <c r="H48" s="838"/>
      <c r="I48" s="838"/>
      <c r="J48" s="839"/>
      <c r="K48" s="633" t="s">
        <v>1119</v>
      </c>
      <c r="L48" s="840"/>
      <c r="M48" s="841"/>
      <c r="N48" s="741"/>
      <c r="O48" s="842"/>
      <c r="P48" s="843"/>
      <c r="Q48" s="843"/>
      <c r="R48" s="843"/>
      <c r="S48" s="843"/>
      <c r="T48" s="843"/>
      <c r="U48" s="843"/>
      <c r="V48" s="843"/>
      <c r="W48" s="843"/>
      <c r="X48" s="843"/>
      <c r="Y48" s="843"/>
      <c r="Z48" s="843"/>
    </row>
    <row r="49" spans="1:26" ht="68.25" customHeight="1">
      <c r="A49" s="670" t="s">
        <v>1120</v>
      </c>
      <c r="B49" s="671">
        <v>50</v>
      </c>
      <c r="C49" s="845" t="s">
        <v>1121</v>
      </c>
      <c r="D49" s="664">
        <v>1</v>
      </c>
      <c r="E49" s="696">
        <f>B49*D49</f>
        <v>50</v>
      </c>
      <c r="F49" s="628" t="s">
        <v>1121</v>
      </c>
      <c r="G49" s="629">
        <v>12</v>
      </c>
      <c r="H49" s="697">
        <v>300</v>
      </c>
      <c r="I49" s="631">
        <v>0</v>
      </c>
      <c r="J49" s="698">
        <f>H49-I49</f>
        <v>300</v>
      </c>
      <c r="K49" s="633"/>
      <c r="L49" s="846" t="s">
        <v>1122</v>
      </c>
      <c r="M49" s="621"/>
      <c r="N49" s="622"/>
      <c r="O49" s="635"/>
      <c r="P49" s="635"/>
      <c r="Q49" s="636"/>
      <c r="R49" s="636"/>
      <c r="S49" s="623"/>
      <c r="T49" s="623"/>
      <c r="U49" s="623"/>
      <c r="V49" s="623"/>
      <c r="W49" s="623"/>
      <c r="X49" s="623"/>
      <c r="Y49" s="623"/>
      <c r="Z49" s="623"/>
    </row>
    <row r="50" spans="1:26" ht="39.75" customHeight="1">
      <c r="A50" s="670" t="s">
        <v>1123</v>
      </c>
      <c r="B50" s="671">
        <v>3000</v>
      </c>
      <c r="C50" s="845" t="s">
        <v>1124</v>
      </c>
      <c r="D50" s="664">
        <v>1</v>
      </c>
      <c r="E50" s="696">
        <f>B50*D50</f>
        <v>3000</v>
      </c>
      <c r="F50" s="628" t="s">
        <v>1125</v>
      </c>
      <c r="G50" s="629">
        <v>2</v>
      </c>
      <c r="H50" s="697">
        <f>E50*G50</f>
        <v>6000</v>
      </c>
      <c r="I50" s="631">
        <v>0</v>
      </c>
      <c r="J50" s="698">
        <f>H50-I50</f>
        <v>6000</v>
      </c>
      <c r="K50" s="633"/>
      <c r="L50" s="846" t="s">
        <v>1126</v>
      </c>
      <c r="M50" s="621"/>
      <c r="N50" s="622"/>
      <c r="O50" s="635"/>
      <c r="P50" s="623"/>
      <c r="Q50" s="636"/>
      <c r="R50" s="636"/>
      <c r="S50" s="623"/>
      <c r="T50" s="623"/>
      <c r="U50" s="623"/>
      <c r="V50" s="623"/>
      <c r="W50" s="623"/>
      <c r="X50" s="623"/>
      <c r="Y50" s="623"/>
      <c r="Z50" s="623"/>
    </row>
    <row r="51" spans="1:26" ht="144.75" customHeight="1">
      <c r="A51" s="670" t="s">
        <v>1127</v>
      </c>
      <c r="B51" s="671">
        <v>112000</v>
      </c>
      <c r="C51" s="845" t="s">
        <v>830</v>
      </c>
      <c r="D51" s="664">
        <v>1</v>
      </c>
      <c r="E51" s="696">
        <f>B51*D51</f>
        <v>112000</v>
      </c>
      <c r="F51" s="628" t="s">
        <v>830</v>
      </c>
      <c r="G51" s="629">
        <v>1</v>
      </c>
      <c r="H51" s="697">
        <f>E51*G51</f>
        <v>112000</v>
      </c>
      <c r="I51" s="631">
        <v>0</v>
      </c>
      <c r="J51" s="698">
        <f>H51-I51</f>
        <v>112000</v>
      </c>
      <c r="K51" s="633"/>
      <c r="L51" s="846" t="str">
        <f>A51</f>
        <v>c. Prepare a TOR and a contrcat  for an individual international consultant  to form a team with national consultnats (the later to cover the landscaping and solar energy components)  for designing and preparing tender documnts including all materilas and civil works needed for local contractors to  establish the 2 pilot permaculture sites sized at 3-4 acer for each site according to the Project Document. Initially  NCARE selected Ghor Safi Station/Ghnizira (close to water harvesting pool of JVA's project 1.5)  site in the south  of JV and Sharhabeel Station in the North of JV. The design and tender documnts should include the design and materials as well as civil work need for a Solar Energy System in consultation with a local solar energy consultant .</v>
      </c>
      <c r="M51" s="621"/>
      <c r="N51" s="622"/>
      <c r="O51" s="623"/>
      <c r="P51" s="623"/>
      <c r="Q51" s="636"/>
      <c r="R51" s="636"/>
      <c r="S51" s="623"/>
      <c r="T51" s="623"/>
      <c r="U51" s="623"/>
      <c r="V51" s="623"/>
      <c r="W51" s="623"/>
      <c r="X51" s="623"/>
      <c r="Y51" s="623"/>
      <c r="Z51" s="623"/>
    </row>
    <row r="52" spans="1:26" ht="162">
      <c r="A52" s="670" t="s">
        <v>1128</v>
      </c>
      <c r="B52" s="671">
        <v>46850</v>
      </c>
      <c r="C52" s="845" t="s">
        <v>750</v>
      </c>
      <c r="D52" s="664">
        <v>1</v>
      </c>
      <c r="E52" s="696">
        <f>B52*D52</f>
        <v>46850</v>
      </c>
      <c r="F52" s="628" t="s">
        <v>750</v>
      </c>
      <c r="G52" s="629">
        <v>2</v>
      </c>
      <c r="H52" s="697">
        <f>E52*G52</f>
        <v>93700</v>
      </c>
      <c r="I52" s="631">
        <v>0</v>
      </c>
      <c r="J52" s="698">
        <f>H52-I52</f>
        <v>93700</v>
      </c>
      <c r="K52" s="633"/>
      <c r="L52" s="846"/>
      <c r="M52" s="621"/>
      <c r="N52" s="622"/>
      <c r="O52" s="623"/>
      <c r="P52" s="635"/>
      <c r="Q52" s="635"/>
      <c r="R52" s="636"/>
      <c r="S52" s="636"/>
      <c r="T52" s="636"/>
      <c r="U52" s="623"/>
      <c r="V52" s="623"/>
      <c r="W52" s="623"/>
      <c r="X52" s="623"/>
      <c r="Y52" s="623"/>
      <c r="Z52" s="623"/>
    </row>
    <row r="53" spans="1:27" s="857" customFormat="1" ht="26.25" customHeight="1">
      <c r="A53" s="847" t="s">
        <v>1129</v>
      </c>
      <c r="B53" s="848"/>
      <c r="C53" s="849"/>
      <c r="D53" s="850"/>
      <c r="E53" s="851"/>
      <c r="F53" s="849"/>
      <c r="G53" s="849"/>
      <c r="H53" s="852">
        <f>SUM(H49:H52)</f>
        <v>212000</v>
      </c>
      <c r="I53" s="852">
        <f>SUM(I49:I52)</f>
        <v>0</v>
      </c>
      <c r="J53" s="852">
        <f>H53-I53</f>
        <v>212000</v>
      </c>
      <c r="K53" s="633"/>
      <c r="L53" s="840"/>
      <c r="M53" s="853"/>
      <c r="N53" s="854"/>
      <c r="O53" s="855"/>
      <c r="P53" s="855"/>
      <c r="Q53" s="855"/>
      <c r="R53" s="855"/>
      <c r="S53" s="855"/>
      <c r="T53" s="855"/>
      <c r="U53" s="855"/>
      <c r="V53" s="855"/>
      <c r="W53" s="855"/>
      <c r="X53" s="855"/>
      <c r="Y53" s="855"/>
      <c r="Z53" s="855"/>
      <c r="AA53" s="856"/>
    </row>
    <row r="54" spans="1:26" s="863" customFormat="1" ht="18.75">
      <c r="A54" s="858" t="s">
        <v>1130</v>
      </c>
      <c r="B54" s="832"/>
      <c r="C54" s="833"/>
      <c r="D54" s="834"/>
      <c r="E54" s="835"/>
      <c r="F54" s="836"/>
      <c r="G54" s="837"/>
      <c r="H54" s="838"/>
      <c r="I54" s="838"/>
      <c r="J54" s="859"/>
      <c r="K54" s="633"/>
      <c r="L54" s="860"/>
      <c r="M54" s="861"/>
      <c r="N54" s="862"/>
      <c r="O54" s="842"/>
      <c r="P54" s="842"/>
      <c r="Q54" s="843"/>
      <c r="R54" s="843"/>
      <c r="S54" s="843"/>
      <c r="T54" s="843"/>
      <c r="U54" s="843"/>
      <c r="V54" s="843"/>
      <c r="W54" s="843"/>
      <c r="X54" s="843"/>
      <c r="Y54" s="843"/>
      <c r="Z54" s="843"/>
    </row>
    <row r="55" spans="1:26" ht="33" customHeight="1">
      <c r="A55" s="670" t="s">
        <v>1131</v>
      </c>
      <c r="B55" s="671">
        <v>0</v>
      </c>
      <c r="C55" s="845" t="s">
        <v>1132</v>
      </c>
      <c r="D55" s="664">
        <v>1</v>
      </c>
      <c r="E55" s="696">
        <f>B55*D55</f>
        <v>0</v>
      </c>
      <c r="F55" s="628" t="s">
        <v>1132</v>
      </c>
      <c r="G55" s="629">
        <v>1</v>
      </c>
      <c r="H55" s="697">
        <v>0</v>
      </c>
      <c r="I55" s="631">
        <v>0</v>
      </c>
      <c r="J55" s="698">
        <v>0</v>
      </c>
      <c r="K55" s="633"/>
      <c r="L55" s="846"/>
      <c r="M55" s="621"/>
      <c r="N55" s="622"/>
      <c r="O55" s="623"/>
      <c r="P55" s="635"/>
      <c r="Q55" s="635"/>
      <c r="R55" s="636"/>
      <c r="S55" s="636"/>
      <c r="T55" s="623"/>
      <c r="U55" s="623"/>
      <c r="V55" s="623"/>
      <c r="W55" s="623"/>
      <c r="X55" s="623"/>
      <c r="Y55" s="623"/>
      <c r="Z55" s="623"/>
    </row>
    <row r="56" spans="1:27" s="857" customFormat="1" ht="26.25" customHeight="1">
      <c r="A56" s="847" t="s">
        <v>1133</v>
      </c>
      <c r="B56" s="848"/>
      <c r="C56" s="849"/>
      <c r="D56" s="850"/>
      <c r="E56" s="851"/>
      <c r="F56" s="849"/>
      <c r="G56" s="849"/>
      <c r="H56" s="852">
        <v>0</v>
      </c>
      <c r="I56" s="852">
        <v>0</v>
      </c>
      <c r="J56" s="852">
        <f>H56-I56</f>
        <v>0</v>
      </c>
      <c r="K56" s="633"/>
      <c r="L56" s="840" t="str">
        <f>A66</f>
        <v xml:space="preserve"> a. Prepare a ToR and contrcat for a local consultnat to select  the 8 farm sites  that fit permaculture criteria deponing on soil and water analysis, buffer zone (in coordination with the established permaculture/organic farming   association  in JV </v>
      </c>
      <c r="M56" s="853"/>
      <c r="N56" s="854"/>
      <c r="O56" s="855"/>
      <c r="P56" s="855"/>
      <c r="Q56" s="855"/>
      <c r="R56" s="855"/>
      <c r="S56" s="855"/>
      <c r="T56" s="855"/>
      <c r="U56" s="855"/>
      <c r="V56" s="855"/>
      <c r="W56" s="855"/>
      <c r="X56" s="855"/>
      <c r="Y56" s="855"/>
      <c r="Z56" s="855"/>
      <c r="AA56" s="856"/>
    </row>
    <row r="57" spans="1:27" s="872" customFormat="1" ht="21.75" customHeight="1">
      <c r="A57" s="864" t="s">
        <v>1134</v>
      </c>
      <c r="B57" s="865"/>
      <c r="C57" s="866"/>
      <c r="D57" s="867"/>
      <c r="E57" s="868"/>
      <c r="F57" s="866"/>
      <c r="G57" s="866"/>
      <c r="H57" s="869">
        <f>H53+H56</f>
        <v>212000</v>
      </c>
      <c r="I57" s="869">
        <f>I53+I56</f>
        <v>0</v>
      </c>
      <c r="J57" s="869">
        <f>H57-I57</f>
        <v>212000</v>
      </c>
      <c r="K57" s="633"/>
      <c r="L57" s="870"/>
      <c r="M57" s="868"/>
      <c r="N57" s="854"/>
      <c r="O57" s="871"/>
      <c r="P57" s="871"/>
      <c r="Q57" s="871"/>
      <c r="R57" s="871"/>
      <c r="S57" s="871"/>
      <c r="T57" s="871"/>
      <c r="U57" s="871"/>
      <c r="V57" s="871"/>
      <c r="W57" s="871"/>
      <c r="X57" s="871"/>
      <c r="Y57" s="871"/>
      <c r="Z57" s="871"/>
      <c r="AA57" s="870"/>
    </row>
    <row r="58" spans="1:26" s="863" customFormat="1" ht="31.5" customHeight="1">
      <c r="A58" s="858" t="s">
        <v>1135</v>
      </c>
      <c r="B58" s="832"/>
      <c r="C58" s="833"/>
      <c r="D58" s="834"/>
      <c r="E58" s="873"/>
      <c r="F58" s="836"/>
      <c r="G58" s="837"/>
      <c r="H58" s="838"/>
      <c r="I58" s="838"/>
      <c r="J58" s="859"/>
      <c r="K58" s="633"/>
      <c r="L58" s="840" t="str">
        <f>A58</f>
        <v>Activity 1.6.2. Training on permaculture related concepts and Subjects (awarnes raising)/ Course duration‖ 5 days‖ Cost of Course per person (400JD) there will be 17 participants, Three courses will be given in first year for local stakeholders and one training out side  Jordan.</v>
      </c>
      <c r="M58" s="853"/>
      <c r="N58" s="741"/>
      <c r="O58" s="874"/>
      <c r="P58" s="874"/>
      <c r="Q58" s="874"/>
      <c r="R58" s="843"/>
      <c r="S58" s="875"/>
      <c r="T58" s="875"/>
      <c r="U58" s="875"/>
      <c r="V58" s="875"/>
      <c r="W58" s="875"/>
      <c r="X58" s="875"/>
      <c r="Y58" s="875"/>
      <c r="Z58" s="875"/>
    </row>
    <row r="59" spans="1:26" s="844" customFormat="1" ht="55.5" customHeight="1">
      <c r="A59" s="670" t="s">
        <v>1136</v>
      </c>
      <c r="B59" s="671">
        <v>39600</v>
      </c>
      <c r="C59" s="845" t="s">
        <v>830</v>
      </c>
      <c r="D59" s="664">
        <v>1</v>
      </c>
      <c r="E59" s="809">
        <f>B59*D59</f>
        <v>39600</v>
      </c>
      <c r="F59" s="628" t="s">
        <v>830</v>
      </c>
      <c r="G59" s="629">
        <v>1</v>
      </c>
      <c r="H59" s="631">
        <f>E59*G59</f>
        <v>39600</v>
      </c>
      <c r="I59" s="631">
        <v>0</v>
      </c>
      <c r="J59" s="876">
        <v>39600</v>
      </c>
      <c r="K59" s="633"/>
      <c r="L59" s="840" t="str">
        <f>A59</f>
        <v>a. Prepare TOR and the contract for 2 local trainers to train about 10 tarianee in each site on permaculture topics utilizing the two pilot sites (total 20)</v>
      </c>
      <c r="M59" s="841"/>
      <c r="N59" s="741"/>
      <c r="O59" s="842"/>
      <c r="P59" s="842"/>
      <c r="Q59" s="842"/>
      <c r="R59" s="842"/>
      <c r="S59" s="843"/>
      <c r="T59" s="843"/>
      <c r="U59" s="843"/>
      <c r="V59" s="843"/>
      <c r="W59" s="843"/>
      <c r="X59" s="843"/>
      <c r="Y59" s="843"/>
      <c r="Z59" s="843"/>
    </row>
    <row r="60" spans="1:26" s="844" customFormat="1" ht="71.25" customHeight="1">
      <c r="A60" s="877" t="s">
        <v>1137</v>
      </c>
      <c r="B60" s="671">
        <v>7000</v>
      </c>
      <c r="C60" s="845" t="s">
        <v>1138</v>
      </c>
      <c r="D60" s="664">
        <v>1</v>
      </c>
      <c r="E60" s="809">
        <f>B60*D60</f>
        <v>7000</v>
      </c>
      <c r="F60" s="628" t="s">
        <v>1139</v>
      </c>
      <c r="G60" s="629">
        <v>6</v>
      </c>
      <c r="H60" s="631">
        <f>E60*G60</f>
        <v>42000</v>
      </c>
      <c r="I60" s="631">
        <v>0</v>
      </c>
      <c r="J60" s="631">
        <v>42600</v>
      </c>
      <c r="K60" s="633"/>
      <c r="L60" s="840"/>
      <c r="M60" s="841"/>
      <c r="N60" s="741"/>
      <c r="O60" s="842"/>
      <c r="P60" s="842"/>
      <c r="Q60" s="842"/>
      <c r="R60" s="842"/>
      <c r="S60" s="842"/>
      <c r="T60" s="842"/>
      <c r="U60" s="842"/>
      <c r="V60" s="842"/>
      <c r="W60" s="842"/>
      <c r="X60" s="843"/>
      <c r="Y60" s="843"/>
      <c r="Z60" s="843"/>
    </row>
    <row r="61" spans="1:27" s="857" customFormat="1" ht="1.5" customHeight="1">
      <c r="A61" s="847" t="s">
        <v>1140</v>
      </c>
      <c r="B61" s="848"/>
      <c r="C61" s="849"/>
      <c r="D61" s="850"/>
      <c r="E61" s="849"/>
      <c r="F61" s="849"/>
      <c r="G61" s="849"/>
      <c r="H61" s="852">
        <f>SUM(H60:H60)</f>
        <v>42000</v>
      </c>
      <c r="I61" s="852"/>
      <c r="J61" s="852">
        <f>H61-I61</f>
        <v>42000</v>
      </c>
      <c r="K61" s="633"/>
      <c r="L61" s="840" t="str">
        <f>A61</f>
        <v>Task 1.6.3.1 sub-total</v>
      </c>
      <c r="M61" s="853"/>
      <c r="N61" s="854"/>
      <c r="O61" s="855"/>
      <c r="P61" s="855"/>
      <c r="Q61" s="855"/>
      <c r="R61" s="855"/>
      <c r="S61" s="855"/>
      <c r="T61" s="855"/>
      <c r="U61" s="855"/>
      <c r="V61" s="855"/>
      <c r="W61" s="855"/>
      <c r="X61" s="855"/>
      <c r="Y61" s="855"/>
      <c r="Z61" s="855"/>
      <c r="AA61" s="856"/>
    </row>
    <row r="62" spans="1:28" s="857" customFormat="1" ht="23.25" customHeight="1">
      <c r="A62" s="847" t="s">
        <v>1141</v>
      </c>
      <c r="B62" s="848"/>
      <c r="C62" s="849"/>
      <c r="D62" s="850"/>
      <c r="E62" s="849"/>
      <c r="F62" s="849"/>
      <c r="G62" s="849"/>
      <c r="H62" s="852">
        <f>SUM(H59:H60)</f>
        <v>81600</v>
      </c>
      <c r="I62" s="852">
        <f>SUM(I59:I60)</f>
        <v>0</v>
      </c>
      <c r="J62" s="852">
        <f>H62-I62</f>
        <v>81600</v>
      </c>
      <c r="K62" s="633"/>
      <c r="L62" s="840"/>
      <c r="M62" s="853"/>
      <c r="N62" s="854"/>
      <c r="O62" s="855"/>
      <c r="P62" s="855"/>
      <c r="Q62" s="855"/>
      <c r="R62" s="855"/>
      <c r="S62" s="855"/>
      <c r="T62" s="855"/>
      <c r="U62" s="855"/>
      <c r="V62" s="855"/>
      <c r="W62" s="855"/>
      <c r="X62" s="855"/>
      <c r="Y62" s="855"/>
      <c r="Z62" s="855"/>
      <c r="AA62" s="878"/>
      <c r="AB62" s="879"/>
    </row>
    <row r="63" spans="1:27" s="872" customFormat="1" ht="27.75" customHeight="1">
      <c r="A63" s="864" t="s">
        <v>1142</v>
      </c>
      <c r="B63" s="865"/>
      <c r="C63" s="866"/>
      <c r="D63" s="867"/>
      <c r="E63" s="866"/>
      <c r="F63" s="866"/>
      <c r="G63" s="866"/>
      <c r="H63" s="869">
        <f>H62</f>
        <v>81600</v>
      </c>
      <c r="I63" s="869">
        <f>I62</f>
        <v>0</v>
      </c>
      <c r="J63" s="869">
        <f>H63-I63</f>
        <v>81600</v>
      </c>
      <c r="K63" s="633"/>
      <c r="L63" s="870"/>
      <c r="M63" s="868"/>
      <c r="N63" s="854"/>
      <c r="O63" s="871"/>
      <c r="P63" s="871"/>
      <c r="Q63" s="871"/>
      <c r="R63" s="871"/>
      <c r="S63" s="871"/>
      <c r="T63" s="871"/>
      <c r="U63" s="871"/>
      <c r="V63" s="871"/>
      <c r="W63" s="871"/>
      <c r="X63" s="871"/>
      <c r="Y63" s="871"/>
      <c r="Z63" s="871"/>
      <c r="AA63" s="870"/>
    </row>
    <row r="64" spans="1:26" s="858" customFormat="1" ht="18.75" customHeight="1">
      <c r="A64" s="858" t="s">
        <v>1143</v>
      </c>
      <c r="D64" s="880"/>
      <c r="H64" s="881"/>
      <c r="I64" s="881"/>
      <c r="J64" s="881"/>
      <c r="K64" s="882"/>
      <c r="L64" s="883"/>
      <c r="M64" s="884"/>
      <c r="N64" s="741"/>
      <c r="O64" s="884"/>
      <c r="P64" s="884"/>
      <c r="Q64" s="884"/>
      <c r="R64" s="884"/>
      <c r="S64" s="884"/>
      <c r="T64" s="884"/>
      <c r="U64" s="884"/>
      <c r="V64" s="884"/>
      <c r="W64" s="884"/>
      <c r="X64" s="884"/>
      <c r="Y64" s="884"/>
      <c r="Z64" s="884"/>
    </row>
    <row r="65" spans="1:26" s="888" customFormat="1" ht="18.75" customHeight="1">
      <c r="A65" s="885" t="s">
        <v>1144</v>
      </c>
      <c r="B65" s="885"/>
      <c r="C65" s="885"/>
      <c r="D65" s="886"/>
      <c r="E65" s="885"/>
      <c r="F65" s="885"/>
      <c r="G65" s="885"/>
      <c r="H65" s="887"/>
      <c r="I65" s="887"/>
      <c r="J65" s="887"/>
      <c r="K65" s="882"/>
      <c r="L65" s="883"/>
      <c r="M65" s="883"/>
      <c r="N65" s="741"/>
      <c r="O65" s="883"/>
      <c r="P65" s="883"/>
      <c r="Q65" s="883"/>
      <c r="R65" s="883"/>
      <c r="S65" s="883"/>
      <c r="T65" s="883"/>
      <c r="U65" s="883"/>
      <c r="V65" s="883"/>
      <c r="W65" s="883"/>
      <c r="X65" s="883"/>
      <c r="Y65" s="883"/>
      <c r="Z65" s="883"/>
    </row>
    <row r="66" spans="1:26" s="844" customFormat="1" ht="55.5" customHeight="1">
      <c r="A66" s="889" t="s">
        <v>1145</v>
      </c>
      <c r="B66" s="671">
        <v>95000</v>
      </c>
      <c r="C66" s="845" t="s">
        <v>1146</v>
      </c>
      <c r="D66" s="664">
        <v>1</v>
      </c>
      <c r="E66" s="664">
        <f>B66*D66</f>
        <v>95000</v>
      </c>
      <c r="F66" s="628" t="s">
        <v>1146</v>
      </c>
      <c r="G66" s="629">
        <v>1</v>
      </c>
      <c r="H66" s="717">
        <f>E66*G66</f>
        <v>95000</v>
      </c>
      <c r="I66" s="631">
        <v>0</v>
      </c>
      <c r="J66" s="631">
        <f>H66-I66</f>
        <v>95000</v>
      </c>
      <c r="K66" s="633"/>
      <c r="L66" s="840" t="s">
        <v>1147</v>
      </c>
      <c r="M66" s="841"/>
      <c r="N66" s="741"/>
      <c r="O66" s="842"/>
      <c r="P66" s="842"/>
      <c r="Q66" s="843"/>
      <c r="R66" s="843"/>
      <c r="S66" s="843"/>
      <c r="T66" s="843"/>
      <c r="U66" s="842"/>
      <c r="V66" s="842"/>
      <c r="W66" s="842"/>
      <c r="X66" s="842"/>
      <c r="Y66" s="842"/>
      <c r="Z66" s="842"/>
    </row>
    <row r="67" spans="1:28" s="857" customFormat="1" ht="23.25" customHeight="1">
      <c r="A67" s="847" t="s">
        <v>1140</v>
      </c>
      <c r="B67" s="848"/>
      <c r="C67" s="849"/>
      <c r="D67" s="850"/>
      <c r="E67" s="849"/>
      <c r="F67" s="849"/>
      <c r="G67" s="849"/>
      <c r="H67" s="852">
        <f>H66</f>
        <v>95000</v>
      </c>
      <c r="I67" s="852">
        <f>I66</f>
        <v>0</v>
      </c>
      <c r="J67" s="852">
        <f>H67-I67</f>
        <v>95000</v>
      </c>
      <c r="K67" s="633"/>
      <c r="L67" s="840"/>
      <c r="M67" s="853"/>
      <c r="N67" s="854"/>
      <c r="O67" s="855"/>
      <c r="P67" s="855"/>
      <c r="Q67" s="855"/>
      <c r="R67" s="855"/>
      <c r="S67" s="855"/>
      <c r="T67" s="855"/>
      <c r="U67" s="855"/>
      <c r="V67" s="855"/>
      <c r="W67" s="855"/>
      <c r="X67" s="855"/>
      <c r="Y67" s="855"/>
      <c r="Z67" s="855"/>
      <c r="AA67" s="878"/>
      <c r="AB67" s="879"/>
    </row>
    <row r="68" spans="1:27" s="872" customFormat="1" ht="27.75" customHeight="1">
      <c r="A68" s="864" t="s">
        <v>1148</v>
      </c>
      <c r="B68" s="865"/>
      <c r="C68" s="866"/>
      <c r="D68" s="867"/>
      <c r="E68" s="866"/>
      <c r="F68" s="866"/>
      <c r="G68" s="866"/>
      <c r="H68" s="869">
        <f>H67</f>
        <v>95000</v>
      </c>
      <c r="I68" s="869">
        <f>I67</f>
        <v>0</v>
      </c>
      <c r="J68" s="869">
        <f>H68-I68</f>
        <v>95000</v>
      </c>
      <c r="K68" s="633"/>
      <c r="L68" s="870"/>
      <c r="M68" s="868"/>
      <c r="N68" s="854"/>
      <c r="O68" s="871"/>
      <c r="P68" s="871"/>
      <c r="Q68" s="871"/>
      <c r="R68" s="871"/>
      <c r="S68" s="871"/>
      <c r="T68" s="871"/>
      <c r="U68" s="871"/>
      <c r="V68" s="871"/>
      <c r="W68" s="871"/>
      <c r="X68" s="871"/>
      <c r="Y68" s="871"/>
      <c r="Z68" s="871"/>
      <c r="AA68" s="870"/>
    </row>
    <row r="69" spans="1:26" s="858" customFormat="1" ht="18.75" customHeight="1">
      <c r="A69" s="858" t="s">
        <v>1149</v>
      </c>
      <c r="D69" s="880"/>
      <c r="H69" s="881"/>
      <c r="I69" s="881"/>
      <c r="J69" s="881"/>
      <c r="K69" s="882"/>
      <c r="L69" s="883"/>
      <c r="M69" s="884"/>
      <c r="N69" s="741"/>
      <c r="O69" s="884"/>
      <c r="P69" s="884"/>
      <c r="Q69" s="884"/>
      <c r="R69" s="884"/>
      <c r="S69" s="884"/>
      <c r="T69" s="884"/>
      <c r="U69" s="884"/>
      <c r="V69" s="884"/>
      <c r="W69" s="884"/>
      <c r="X69" s="884"/>
      <c r="Y69" s="884"/>
      <c r="Z69" s="884"/>
    </row>
    <row r="70" spans="1:27" s="858" customFormat="1" ht="18.75" customHeight="1">
      <c r="A70" s="858" t="s">
        <v>1150</v>
      </c>
      <c r="B70" s="885"/>
      <c r="C70" s="885"/>
      <c r="D70" s="886"/>
      <c r="E70" s="885"/>
      <c r="F70" s="885"/>
      <c r="G70" s="885"/>
      <c r="H70" s="887"/>
      <c r="I70" s="887"/>
      <c r="J70" s="887"/>
      <c r="K70" s="882"/>
      <c r="L70" s="883"/>
      <c r="M70" s="883"/>
      <c r="N70" s="890"/>
      <c r="O70" s="883"/>
      <c r="P70" s="883"/>
      <c r="Q70" s="883"/>
      <c r="R70" s="883"/>
      <c r="S70" s="883"/>
      <c r="T70" s="891"/>
      <c r="U70" s="892"/>
      <c r="V70" s="892"/>
      <c r="W70" s="892"/>
      <c r="X70" s="892"/>
      <c r="Y70" s="892"/>
      <c r="Z70" s="892"/>
      <c r="AA70" s="885"/>
    </row>
    <row r="71" spans="1:28" s="857" customFormat="1" ht="74.25" customHeight="1">
      <c r="A71" s="893" t="s">
        <v>1151</v>
      </c>
      <c r="B71" s="671">
        <v>5000</v>
      </c>
      <c r="C71" s="845" t="s">
        <v>750</v>
      </c>
      <c r="D71" s="664">
        <v>1</v>
      </c>
      <c r="E71" s="664">
        <f>B71*D71</f>
        <v>5000</v>
      </c>
      <c r="F71" s="628" t="s">
        <v>750</v>
      </c>
      <c r="G71" s="629">
        <v>1</v>
      </c>
      <c r="H71" s="631">
        <f>E71*G71</f>
        <v>5000</v>
      </c>
      <c r="I71" s="631">
        <v>0</v>
      </c>
      <c r="J71" s="631">
        <f>H71-I71</f>
        <v>5000</v>
      </c>
      <c r="K71" s="633"/>
      <c r="L71" s="840" t="str">
        <f>A71</f>
        <v xml:space="preserve"> a. sponsor cost of paper work and registration fees ,furniture etc</v>
      </c>
      <c r="M71" s="853"/>
      <c r="N71" s="854"/>
      <c r="O71" s="855"/>
      <c r="P71" s="894"/>
      <c r="Q71" s="894"/>
      <c r="R71" s="855"/>
      <c r="S71" s="894"/>
      <c r="U71" s="855"/>
      <c r="V71" s="855"/>
      <c r="W71" s="855"/>
      <c r="X71" s="895"/>
      <c r="Y71" s="896"/>
      <c r="Z71" s="896"/>
      <c r="AA71" s="878"/>
      <c r="AB71" s="879"/>
    </row>
    <row r="72" spans="1:27" s="857" customFormat="1" ht="36" customHeight="1">
      <c r="A72" s="847" t="s">
        <v>1152</v>
      </c>
      <c r="B72" s="848"/>
      <c r="C72" s="849"/>
      <c r="D72" s="850"/>
      <c r="E72" s="849"/>
      <c r="F72" s="849"/>
      <c r="G72" s="849"/>
      <c r="H72" s="852">
        <f>SUM(H71)</f>
        <v>5000</v>
      </c>
      <c r="I72" s="852">
        <f>SUM(I71)</f>
        <v>0</v>
      </c>
      <c r="J72" s="852">
        <f>H72-I72</f>
        <v>5000</v>
      </c>
      <c r="K72" s="633"/>
      <c r="L72" s="840"/>
      <c r="M72" s="853"/>
      <c r="N72" s="854"/>
      <c r="O72" s="855"/>
      <c r="P72" s="855"/>
      <c r="Q72" s="855"/>
      <c r="R72" s="855"/>
      <c r="S72" s="855"/>
      <c r="T72" s="855"/>
      <c r="U72" s="855"/>
      <c r="V72" s="855"/>
      <c r="W72" s="855"/>
      <c r="X72" s="855"/>
      <c r="Y72" s="855"/>
      <c r="Z72" s="855"/>
      <c r="AA72" s="856"/>
    </row>
    <row r="73" spans="1:27" s="872" customFormat="1" ht="53.25" customHeight="1">
      <c r="A73" s="864" t="s">
        <v>1153</v>
      </c>
      <c r="B73" s="865"/>
      <c r="C73" s="866"/>
      <c r="D73" s="867"/>
      <c r="E73" s="866"/>
      <c r="F73" s="866"/>
      <c r="G73" s="866"/>
      <c r="H73" s="869">
        <f>SUM(H72)</f>
        <v>5000</v>
      </c>
      <c r="I73" s="869">
        <f>SUM(I72)</f>
        <v>0</v>
      </c>
      <c r="J73" s="869">
        <f>H73-I73</f>
        <v>5000</v>
      </c>
      <c r="K73" s="633"/>
      <c r="L73" s="870"/>
      <c r="M73" s="868"/>
      <c r="N73" s="854"/>
      <c r="O73" s="871"/>
      <c r="P73" s="871"/>
      <c r="Q73" s="871"/>
      <c r="R73" s="871"/>
      <c r="S73" s="871"/>
      <c r="T73" s="871"/>
      <c r="U73" s="871"/>
      <c r="V73" s="871"/>
      <c r="W73" s="871"/>
      <c r="X73" s="871"/>
      <c r="Y73" s="871"/>
      <c r="Z73" s="871"/>
      <c r="AA73" s="870"/>
    </row>
    <row r="74" spans="1:26" s="858" customFormat="1" ht="46.5" customHeight="1">
      <c r="A74" s="858" t="s">
        <v>1154</v>
      </c>
      <c r="D74" s="880"/>
      <c r="H74" s="881"/>
      <c r="I74" s="881"/>
      <c r="J74" s="881"/>
      <c r="K74" s="882"/>
      <c r="L74" s="883"/>
      <c r="M74" s="884"/>
      <c r="N74" s="741"/>
      <c r="O74" s="884"/>
      <c r="P74" s="884"/>
      <c r="Q74" s="884"/>
      <c r="R74" s="884"/>
      <c r="S74" s="884"/>
      <c r="T74" s="884"/>
      <c r="U74" s="884"/>
      <c r="V74" s="884"/>
      <c r="W74" s="884"/>
      <c r="X74" s="884"/>
      <c r="Y74" s="884"/>
      <c r="Z74" s="884"/>
    </row>
    <row r="75" spans="1:26" s="888" customFormat="1" ht="46.5" customHeight="1">
      <c r="A75" s="885" t="s">
        <v>1155</v>
      </c>
      <c r="B75" s="885"/>
      <c r="C75" s="885"/>
      <c r="D75" s="886"/>
      <c r="E75" s="885"/>
      <c r="F75" s="885"/>
      <c r="G75" s="885"/>
      <c r="H75" s="887"/>
      <c r="I75" s="887"/>
      <c r="J75" s="887"/>
      <c r="K75" s="882"/>
      <c r="L75" s="883"/>
      <c r="M75" s="883"/>
      <c r="N75" s="741"/>
      <c r="O75" s="883"/>
      <c r="P75" s="883"/>
      <c r="Q75" s="883"/>
      <c r="R75" s="883"/>
      <c r="S75" s="883"/>
      <c r="T75" s="883"/>
      <c r="U75" s="883"/>
      <c r="V75" s="883"/>
      <c r="W75" s="883"/>
      <c r="X75" s="883"/>
      <c r="Y75" s="883"/>
      <c r="Z75" s="883"/>
    </row>
    <row r="76" spans="1:30" s="844" customFormat="1" ht="30" customHeight="1">
      <c r="A76" s="889" t="s">
        <v>1156</v>
      </c>
      <c r="B76" s="671">
        <v>7000</v>
      </c>
      <c r="C76" s="845" t="s">
        <v>750</v>
      </c>
      <c r="D76" s="664">
        <v>1</v>
      </c>
      <c r="E76" s="664">
        <f>B76*D76</f>
        <v>7000</v>
      </c>
      <c r="F76" s="628" t="s">
        <v>750</v>
      </c>
      <c r="G76" s="629">
        <v>5</v>
      </c>
      <c r="H76" s="717">
        <f>E76*G76</f>
        <v>35000</v>
      </c>
      <c r="I76" s="631">
        <v>0</v>
      </c>
      <c r="J76" s="631">
        <v>35000</v>
      </c>
      <c r="K76" s="633"/>
      <c r="L76" s="840"/>
      <c r="M76" s="841"/>
      <c r="N76" s="741"/>
      <c r="O76" s="842"/>
      <c r="P76" s="842"/>
      <c r="Q76" s="842"/>
      <c r="R76" s="842"/>
      <c r="S76" s="842"/>
      <c r="T76" s="842"/>
      <c r="U76" s="842"/>
      <c r="V76" s="842"/>
      <c r="W76" s="842"/>
      <c r="X76" s="842"/>
      <c r="Y76" s="843"/>
      <c r="Z76" s="843"/>
      <c r="AA76" s="843"/>
      <c r="AB76" s="842"/>
      <c r="AC76" s="842"/>
      <c r="AD76" s="842"/>
    </row>
    <row r="77" spans="1:27" s="857" customFormat="1" ht="36" customHeight="1">
      <c r="A77" s="847" t="s">
        <v>1157</v>
      </c>
      <c r="B77" s="848"/>
      <c r="C77" s="849"/>
      <c r="D77" s="850"/>
      <c r="E77" s="849"/>
      <c r="F77" s="849"/>
      <c r="G77" s="849"/>
      <c r="H77" s="852">
        <f>SUM(H76:H76)</f>
        <v>35000</v>
      </c>
      <c r="I77" s="852">
        <f>SUM(I76:I76)</f>
        <v>0</v>
      </c>
      <c r="J77" s="852">
        <f>H77-I77</f>
        <v>35000</v>
      </c>
      <c r="K77" s="633"/>
      <c r="L77" s="840"/>
      <c r="M77" s="853"/>
      <c r="N77" s="854"/>
      <c r="O77" s="855"/>
      <c r="P77" s="855"/>
      <c r="Q77" s="855"/>
      <c r="R77" s="855"/>
      <c r="S77" s="855"/>
      <c r="T77" s="855"/>
      <c r="U77" s="855"/>
      <c r="V77" s="855"/>
      <c r="W77" s="855"/>
      <c r="X77" s="855"/>
      <c r="Y77" s="855"/>
      <c r="Z77" s="855"/>
      <c r="AA77" s="856"/>
    </row>
    <row r="78" spans="1:27" s="872" customFormat="1" ht="19.5" customHeight="1">
      <c r="A78" s="864" t="s">
        <v>1158</v>
      </c>
      <c r="B78" s="865"/>
      <c r="C78" s="866"/>
      <c r="D78" s="867"/>
      <c r="E78" s="866"/>
      <c r="F78" s="866"/>
      <c r="G78" s="866"/>
      <c r="H78" s="869">
        <f>SUM(H77)</f>
        <v>35000</v>
      </c>
      <c r="I78" s="869">
        <f>SUM(I77)</f>
        <v>0</v>
      </c>
      <c r="J78" s="869">
        <f>SUM(J74:J76)</f>
        <v>35000</v>
      </c>
      <c r="K78" s="633"/>
      <c r="L78" s="870"/>
      <c r="M78" s="868"/>
      <c r="N78" s="854"/>
      <c r="O78" s="871"/>
      <c r="P78" s="871"/>
      <c r="Q78" s="871"/>
      <c r="R78" s="871"/>
      <c r="S78" s="871"/>
      <c r="T78" s="871"/>
      <c r="U78" s="871"/>
      <c r="V78" s="871"/>
      <c r="W78" s="871"/>
      <c r="X78" s="871"/>
      <c r="Y78" s="871"/>
      <c r="Z78" s="871"/>
      <c r="AA78" s="870"/>
    </row>
    <row r="79" spans="4:26" s="858" customFormat="1" ht="18" customHeight="1">
      <c r="D79" s="880"/>
      <c r="H79" s="881"/>
      <c r="I79" s="881"/>
      <c r="J79" s="881"/>
      <c r="K79" s="882"/>
      <c r="L79" s="883"/>
      <c r="M79" s="884"/>
      <c r="N79" s="741"/>
      <c r="O79" s="884"/>
      <c r="P79" s="884"/>
      <c r="Q79" s="884"/>
      <c r="R79" s="884"/>
      <c r="S79" s="884"/>
      <c r="T79" s="884"/>
      <c r="U79" s="884"/>
      <c r="V79" s="884"/>
      <c r="W79" s="884"/>
      <c r="X79" s="884"/>
      <c r="Y79" s="884"/>
      <c r="Z79" s="884"/>
    </row>
    <row r="80" spans="1:14" ht="19.5" thickBot="1">
      <c r="A80" s="897" t="s">
        <v>1159</v>
      </c>
      <c r="B80" s="898"/>
      <c r="C80" s="899"/>
      <c r="D80" s="899"/>
      <c r="E80" s="899"/>
      <c r="F80" s="899"/>
      <c r="G80" s="899"/>
      <c r="H80" s="899">
        <f>H57+H63+H68+H73+H78</f>
        <v>428600</v>
      </c>
      <c r="I80" s="899">
        <f>I57+I63+I68+I73</f>
        <v>0</v>
      </c>
      <c r="J80" s="899">
        <f>J57+J63+J68+J73+J78</f>
        <v>428600</v>
      </c>
      <c r="K80" s="666"/>
      <c r="M80" s="634"/>
      <c r="N80" s="889"/>
    </row>
    <row r="81" spans="1:27" s="911" customFormat="1" ht="27" customHeight="1" thickBot="1">
      <c r="A81" s="900" t="s">
        <v>1160</v>
      </c>
      <c r="B81" s="901"/>
      <c r="C81" s="902"/>
      <c r="D81" s="903"/>
      <c r="E81" s="904"/>
      <c r="F81" s="905"/>
      <c r="G81" s="906"/>
      <c r="H81" s="907">
        <f>H19+H26+H45+H80</f>
        <v>626384</v>
      </c>
      <c r="I81" s="907">
        <f>I19+I26+I45+I80</f>
        <v>122400</v>
      </c>
      <c r="J81" s="908">
        <f>H81-I81</f>
        <v>503984</v>
      </c>
      <c r="K81" s="633">
        <f>SUM(I81:J81)</f>
        <v>626384</v>
      </c>
      <c r="L81" s="909"/>
      <c r="M81" s="910"/>
      <c r="N81" s="601"/>
      <c r="O81" s="910"/>
      <c r="P81" s="910"/>
      <c r="Q81" s="910"/>
      <c r="R81" s="910"/>
      <c r="S81" s="910"/>
      <c r="T81" s="910"/>
      <c r="U81" s="910"/>
      <c r="V81" s="910"/>
      <c r="W81" s="910"/>
      <c r="X81" s="910"/>
      <c r="Y81" s="910"/>
      <c r="Z81" s="910"/>
      <c r="AA81" s="910"/>
    </row>
    <row r="82" spans="1:27" s="911" customFormat="1" ht="27" customHeight="1" thickBot="1">
      <c r="A82" s="900" t="s">
        <v>809</v>
      </c>
      <c r="B82" s="901"/>
      <c r="C82" s="902"/>
      <c r="D82" s="903"/>
      <c r="E82" s="904"/>
      <c r="F82" s="905"/>
      <c r="G82" s="906"/>
      <c r="H82" s="907"/>
      <c r="I82" s="912">
        <v>0.24</v>
      </c>
      <c r="J82" s="913"/>
      <c r="K82" s="633"/>
      <c r="L82" s="909"/>
      <c r="M82" s="910"/>
      <c r="N82" s="601"/>
      <c r="O82" s="910"/>
      <c r="P82" s="910"/>
      <c r="Q82" s="910"/>
      <c r="R82" s="910"/>
      <c r="S82" s="910"/>
      <c r="T82" s="910"/>
      <c r="U82" s="910"/>
      <c r="V82" s="910"/>
      <c r="W82" s="910"/>
      <c r="X82" s="910"/>
      <c r="Y82" s="910"/>
      <c r="Z82" s="910"/>
      <c r="AA82" s="910"/>
    </row>
  </sheetData>
  <mergeCells count="6">
    <mergeCell ref="A7:J7"/>
    <mergeCell ref="A1:J1"/>
    <mergeCell ref="A3:J3"/>
    <mergeCell ref="A4:J4"/>
    <mergeCell ref="A5:J5"/>
    <mergeCell ref="A6:J6"/>
  </mergeCells>
  <printOptions/>
  <pageMargins left="0.7" right="0.7" top="0.75" bottom="0.75" header="0.3" footer="0.3"/>
  <pageSetup fitToHeight="0" fitToWidth="1" horizontalDpi="600" verticalDpi="600" orientation="landscape" scale="38"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11"/>
  <sheetViews>
    <sheetView zoomScale="50" zoomScaleNormal="50" workbookViewId="0" topLeftCell="B1">
      <pane ySplit="9" topLeftCell="A10" activePane="bottomLeft" state="frozen"/>
      <selection pane="bottomLeft" activeCell="AD252" sqref="AD252"/>
    </sheetView>
  </sheetViews>
  <sheetFormatPr defaultColWidth="8.8515625" defaultRowHeight="15"/>
  <cols>
    <col min="1" max="1" width="255.7109375" style="1328" bestFit="1" customWidth="1"/>
    <col min="2" max="2" width="16.28125" style="1329" customWidth="1"/>
    <col min="3" max="3" width="14.7109375" style="1330" customWidth="1"/>
    <col min="4" max="4" width="19.00390625" style="1331" customWidth="1"/>
    <col min="5" max="5" width="21.7109375" style="1332" customWidth="1"/>
    <col min="6" max="6" width="29.8515625" style="1333" customWidth="1"/>
    <col min="7" max="7" width="17.140625" style="1334" customWidth="1"/>
    <col min="8" max="8" width="25.140625" style="1335" customWidth="1"/>
    <col min="9" max="9" width="20.421875" style="1335" customWidth="1"/>
    <col min="10" max="10" width="38.140625" style="1335" customWidth="1"/>
    <col min="11" max="11" width="23.28125" style="1148" customWidth="1"/>
    <col min="12" max="12" width="18.140625" style="923" customWidth="1"/>
    <col min="13" max="13" width="16.7109375" style="923" customWidth="1"/>
    <col min="14" max="14" width="10.8515625" style="924" customWidth="1"/>
    <col min="15" max="15" width="6.57421875" style="923" customWidth="1"/>
    <col min="16" max="16" width="6.8515625" style="923" customWidth="1"/>
    <col min="17" max="17" width="12.7109375" style="923" customWidth="1"/>
    <col min="18" max="18" width="15.140625" style="923" customWidth="1"/>
    <col min="19" max="19" width="8.28125" style="923" customWidth="1"/>
    <col min="20" max="20" width="10.28125" style="923" customWidth="1"/>
    <col min="21" max="21" width="4.7109375" style="923" customWidth="1"/>
    <col min="22" max="22" width="7.00390625" style="923" customWidth="1"/>
    <col min="23" max="23" width="6.140625" style="923" customWidth="1"/>
    <col min="24" max="24" width="7.7109375" style="923" customWidth="1"/>
    <col min="25" max="256" width="8.8515625" style="923" customWidth="1"/>
    <col min="257" max="257" width="96.00390625" style="923" customWidth="1"/>
    <col min="258" max="258" width="16.28125" style="923" customWidth="1"/>
    <col min="259" max="259" width="14.7109375" style="923" customWidth="1"/>
    <col min="260" max="260" width="19.00390625" style="923" customWidth="1"/>
    <col min="261" max="261" width="21.7109375" style="923" customWidth="1"/>
    <col min="262" max="262" width="29.8515625" style="923" customWidth="1"/>
    <col min="263" max="263" width="17.140625" style="923" customWidth="1"/>
    <col min="264" max="264" width="25.140625" style="923" customWidth="1"/>
    <col min="265" max="265" width="20.421875" style="923" customWidth="1"/>
    <col min="266" max="266" width="38.140625" style="923" customWidth="1"/>
    <col min="267" max="267" width="23.28125" style="923" customWidth="1"/>
    <col min="268" max="268" width="18.140625" style="923" customWidth="1"/>
    <col min="269" max="269" width="16.7109375" style="923" customWidth="1"/>
    <col min="270" max="270" width="10.8515625" style="923" customWidth="1"/>
    <col min="271" max="271" width="6.57421875" style="923" customWidth="1"/>
    <col min="272" max="272" width="6.8515625" style="923" customWidth="1"/>
    <col min="273" max="273" width="12.7109375" style="923" customWidth="1"/>
    <col min="274" max="274" width="15.140625" style="923" customWidth="1"/>
    <col min="275" max="275" width="8.28125" style="923" customWidth="1"/>
    <col min="276" max="276" width="10.28125" style="923" customWidth="1"/>
    <col min="277" max="277" width="4.7109375" style="923" customWidth="1"/>
    <col min="278" max="278" width="7.00390625" style="923" customWidth="1"/>
    <col min="279" max="279" width="6.140625" style="923" customWidth="1"/>
    <col min="280" max="280" width="7.7109375" style="923" customWidth="1"/>
    <col min="281" max="512" width="8.8515625" style="923" customWidth="1"/>
    <col min="513" max="513" width="96.00390625" style="923" customWidth="1"/>
    <col min="514" max="514" width="16.28125" style="923" customWidth="1"/>
    <col min="515" max="515" width="14.7109375" style="923" customWidth="1"/>
    <col min="516" max="516" width="19.00390625" style="923" customWidth="1"/>
    <col min="517" max="517" width="21.7109375" style="923" customWidth="1"/>
    <col min="518" max="518" width="29.8515625" style="923" customWidth="1"/>
    <col min="519" max="519" width="17.140625" style="923" customWidth="1"/>
    <col min="520" max="520" width="25.140625" style="923" customWidth="1"/>
    <col min="521" max="521" width="20.421875" style="923" customWidth="1"/>
    <col min="522" max="522" width="38.140625" style="923" customWidth="1"/>
    <col min="523" max="523" width="23.28125" style="923" customWidth="1"/>
    <col min="524" max="524" width="18.140625" style="923" customWidth="1"/>
    <col min="525" max="525" width="16.7109375" style="923" customWidth="1"/>
    <col min="526" max="526" width="10.8515625" style="923" customWidth="1"/>
    <col min="527" max="527" width="6.57421875" style="923" customWidth="1"/>
    <col min="528" max="528" width="6.8515625" style="923" customWidth="1"/>
    <col min="529" max="529" width="12.7109375" style="923" customWidth="1"/>
    <col min="530" max="530" width="15.140625" style="923" customWidth="1"/>
    <col min="531" max="531" width="8.28125" style="923" customWidth="1"/>
    <col min="532" max="532" width="10.28125" style="923" customWidth="1"/>
    <col min="533" max="533" width="4.7109375" style="923" customWidth="1"/>
    <col min="534" max="534" width="7.00390625" style="923" customWidth="1"/>
    <col min="535" max="535" width="6.140625" style="923" customWidth="1"/>
    <col min="536" max="536" width="7.7109375" style="923" customWidth="1"/>
    <col min="537" max="768" width="8.8515625" style="923" customWidth="1"/>
    <col min="769" max="769" width="96.00390625" style="923" customWidth="1"/>
    <col min="770" max="770" width="16.28125" style="923" customWidth="1"/>
    <col min="771" max="771" width="14.7109375" style="923" customWidth="1"/>
    <col min="772" max="772" width="19.00390625" style="923" customWidth="1"/>
    <col min="773" max="773" width="21.7109375" style="923" customWidth="1"/>
    <col min="774" max="774" width="29.8515625" style="923" customWidth="1"/>
    <col min="775" max="775" width="17.140625" style="923" customWidth="1"/>
    <col min="776" max="776" width="25.140625" style="923" customWidth="1"/>
    <col min="777" max="777" width="20.421875" style="923" customWidth="1"/>
    <col min="778" max="778" width="38.140625" style="923" customWidth="1"/>
    <col min="779" max="779" width="23.28125" style="923" customWidth="1"/>
    <col min="780" max="780" width="18.140625" style="923" customWidth="1"/>
    <col min="781" max="781" width="16.7109375" style="923" customWidth="1"/>
    <col min="782" max="782" width="10.8515625" style="923" customWidth="1"/>
    <col min="783" max="783" width="6.57421875" style="923" customWidth="1"/>
    <col min="784" max="784" width="6.8515625" style="923" customWidth="1"/>
    <col min="785" max="785" width="12.7109375" style="923" customWidth="1"/>
    <col min="786" max="786" width="15.140625" style="923" customWidth="1"/>
    <col min="787" max="787" width="8.28125" style="923" customWidth="1"/>
    <col min="788" max="788" width="10.28125" style="923" customWidth="1"/>
    <col min="789" max="789" width="4.7109375" style="923" customWidth="1"/>
    <col min="790" max="790" width="7.00390625" style="923" customWidth="1"/>
    <col min="791" max="791" width="6.140625" style="923" customWidth="1"/>
    <col min="792" max="792" width="7.7109375" style="923" customWidth="1"/>
    <col min="793" max="1024" width="8.8515625" style="923" customWidth="1"/>
    <col min="1025" max="1025" width="96.00390625" style="923" customWidth="1"/>
    <col min="1026" max="1026" width="16.28125" style="923" customWidth="1"/>
    <col min="1027" max="1027" width="14.7109375" style="923" customWidth="1"/>
    <col min="1028" max="1028" width="19.00390625" style="923" customWidth="1"/>
    <col min="1029" max="1029" width="21.7109375" style="923" customWidth="1"/>
    <col min="1030" max="1030" width="29.8515625" style="923" customWidth="1"/>
    <col min="1031" max="1031" width="17.140625" style="923" customWidth="1"/>
    <col min="1032" max="1032" width="25.140625" style="923" customWidth="1"/>
    <col min="1033" max="1033" width="20.421875" style="923" customWidth="1"/>
    <col min="1034" max="1034" width="38.140625" style="923" customWidth="1"/>
    <col min="1035" max="1035" width="23.28125" style="923" customWidth="1"/>
    <col min="1036" max="1036" width="18.140625" style="923" customWidth="1"/>
    <col min="1037" max="1037" width="16.7109375" style="923" customWidth="1"/>
    <col min="1038" max="1038" width="10.8515625" style="923" customWidth="1"/>
    <col min="1039" max="1039" width="6.57421875" style="923" customWidth="1"/>
    <col min="1040" max="1040" width="6.8515625" style="923" customWidth="1"/>
    <col min="1041" max="1041" width="12.7109375" style="923" customWidth="1"/>
    <col min="1042" max="1042" width="15.140625" style="923" customWidth="1"/>
    <col min="1043" max="1043" width="8.28125" style="923" customWidth="1"/>
    <col min="1044" max="1044" width="10.28125" style="923" customWidth="1"/>
    <col min="1045" max="1045" width="4.7109375" style="923" customWidth="1"/>
    <col min="1046" max="1046" width="7.00390625" style="923" customWidth="1"/>
    <col min="1047" max="1047" width="6.140625" style="923" customWidth="1"/>
    <col min="1048" max="1048" width="7.7109375" style="923" customWidth="1"/>
    <col min="1049" max="1280" width="8.8515625" style="923" customWidth="1"/>
    <col min="1281" max="1281" width="96.00390625" style="923" customWidth="1"/>
    <col min="1282" max="1282" width="16.28125" style="923" customWidth="1"/>
    <col min="1283" max="1283" width="14.7109375" style="923" customWidth="1"/>
    <col min="1284" max="1284" width="19.00390625" style="923" customWidth="1"/>
    <col min="1285" max="1285" width="21.7109375" style="923" customWidth="1"/>
    <col min="1286" max="1286" width="29.8515625" style="923" customWidth="1"/>
    <col min="1287" max="1287" width="17.140625" style="923" customWidth="1"/>
    <col min="1288" max="1288" width="25.140625" style="923" customWidth="1"/>
    <col min="1289" max="1289" width="20.421875" style="923" customWidth="1"/>
    <col min="1290" max="1290" width="38.140625" style="923" customWidth="1"/>
    <col min="1291" max="1291" width="23.28125" style="923" customWidth="1"/>
    <col min="1292" max="1292" width="18.140625" style="923" customWidth="1"/>
    <col min="1293" max="1293" width="16.7109375" style="923" customWidth="1"/>
    <col min="1294" max="1294" width="10.8515625" style="923" customWidth="1"/>
    <col min="1295" max="1295" width="6.57421875" style="923" customWidth="1"/>
    <col min="1296" max="1296" width="6.8515625" style="923" customWidth="1"/>
    <col min="1297" max="1297" width="12.7109375" style="923" customWidth="1"/>
    <col min="1298" max="1298" width="15.140625" style="923" customWidth="1"/>
    <col min="1299" max="1299" width="8.28125" style="923" customWidth="1"/>
    <col min="1300" max="1300" width="10.28125" style="923" customWidth="1"/>
    <col min="1301" max="1301" width="4.7109375" style="923" customWidth="1"/>
    <col min="1302" max="1302" width="7.00390625" style="923" customWidth="1"/>
    <col min="1303" max="1303" width="6.140625" style="923" customWidth="1"/>
    <col min="1304" max="1304" width="7.7109375" style="923" customWidth="1"/>
    <col min="1305" max="1536" width="8.8515625" style="923" customWidth="1"/>
    <col min="1537" max="1537" width="96.00390625" style="923" customWidth="1"/>
    <col min="1538" max="1538" width="16.28125" style="923" customWidth="1"/>
    <col min="1539" max="1539" width="14.7109375" style="923" customWidth="1"/>
    <col min="1540" max="1540" width="19.00390625" style="923" customWidth="1"/>
    <col min="1541" max="1541" width="21.7109375" style="923" customWidth="1"/>
    <col min="1542" max="1542" width="29.8515625" style="923" customWidth="1"/>
    <col min="1543" max="1543" width="17.140625" style="923" customWidth="1"/>
    <col min="1544" max="1544" width="25.140625" style="923" customWidth="1"/>
    <col min="1545" max="1545" width="20.421875" style="923" customWidth="1"/>
    <col min="1546" max="1546" width="38.140625" style="923" customWidth="1"/>
    <col min="1547" max="1547" width="23.28125" style="923" customWidth="1"/>
    <col min="1548" max="1548" width="18.140625" style="923" customWidth="1"/>
    <col min="1549" max="1549" width="16.7109375" style="923" customWidth="1"/>
    <col min="1550" max="1550" width="10.8515625" style="923" customWidth="1"/>
    <col min="1551" max="1551" width="6.57421875" style="923" customWidth="1"/>
    <col min="1552" max="1552" width="6.8515625" style="923" customWidth="1"/>
    <col min="1553" max="1553" width="12.7109375" style="923" customWidth="1"/>
    <col min="1554" max="1554" width="15.140625" style="923" customWidth="1"/>
    <col min="1555" max="1555" width="8.28125" style="923" customWidth="1"/>
    <col min="1556" max="1556" width="10.28125" style="923" customWidth="1"/>
    <col min="1557" max="1557" width="4.7109375" style="923" customWidth="1"/>
    <col min="1558" max="1558" width="7.00390625" style="923" customWidth="1"/>
    <col min="1559" max="1559" width="6.140625" style="923" customWidth="1"/>
    <col min="1560" max="1560" width="7.7109375" style="923" customWidth="1"/>
    <col min="1561" max="1792" width="8.8515625" style="923" customWidth="1"/>
    <col min="1793" max="1793" width="96.00390625" style="923" customWidth="1"/>
    <col min="1794" max="1794" width="16.28125" style="923" customWidth="1"/>
    <col min="1795" max="1795" width="14.7109375" style="923" customWidth="1"/>
    <col min="1796" max="1796" width="19.00390625" style="923" customWidth="1"/>
    <col min="1797" max="1797" width="21.7109375" style="923" customWidth="1"/>
    <col min="1798" max="1798" width="29.8515625" style="923" customWidth="1"/>
    <col min="1799" max="1799" width="17.140625" style="923" customWidth="1"/>
    <col min="1800" max="1800" width="25.140625" style="923" customWidth="1"/>
    <col min="1801" max="1801" width="20.421875" style="923" customWidth="1"/>
    <col min="1802" max="1802" width="38.140625" style="923" customWidth="1"/>
    <col min="1803" max="1803" width="23.28125" style="923" customWidth="1"/>
    <col min="1804" max="1804" width="18.140625" style="923" customWidth="1"/>
    <col min="1805" max="1805" width="16.7109375" style="923" customWidth="1"/>
    <col min="1806" max="1806" width="10.8515625" style="923" customWidth="1"/>
    <col min="1807" max="1807" width="6.57421875" style="923" customWidth="1"/>
    <col min="1808" max="1808" width="6.8515625" style="923" customWidth="1"/>
    <col min="1809" max="1809" width="12.7109375" style="923" customWidth="1"/>
    <col min="1810" max="1810" width="15.140625" style="923" customWidth="1"/>
    <col min="1811" max="1811" width="8.28125" style="923" customWidth="1"/>
    <col min="1812" max="1812" width="10.28125" style="923" customWidth="1"/>
    <col min="1813" max="1813" width="4.7109375" style="923" customWidth="1"/>
    <col min="1814" max="1814" width="7.00390625" style="923" customWidth="1"/>
    <col min="1815" max="1815" width="6.140625" style="923" customWidth="1"/>
    <col min="1816" max="1816" width="7.7109375" style="923" customWidth="1"/>
    <col min="1817" max="2048" width="8.8515625" style="923" customWidth="1"/>
    <col min="2049" max="2049" width="96.00390625" style="923" customWidth="1"/>
    <col min="2050" max="2050" width="16.28125" style="923" customWidth="1"/>
    <col min="2051" max="2051" width="14.7109375" style="923" customWidth="1"/>
    <col min="2052" max="2052" width="19.00390625" style="923" customWidth="1"/>
    <col min="2053" max="2053" width="21.7109375" style="923" customWidth="1"/>
    <col min="2054" max="2054" width="29.8515625" style="923" customWidth="1"/>
    <col min="2055" max="2055" width="17.140625" style="923" customWidth="1"/>
    <col min="2056" max="2056" width="25.140625" style="923" customWidth="1"/>
    <col min="2057" max="2057" width="20.421875" style="923" customWidth="1"/>
    <col min="2058" max="2058" width="38.140625" style="923" customWidth="1"/>
    <col min="2059" max="2059" width="23.28125" style="923" customWidth="1"/>
    <col min="2060" max="2060" width="18.140625" style="923" customWidth="1"/>
    <col min="2061" max="2061" width="16.7109375" style="923" customWidth="1"/>
    <col min="2062" max="2062" width="10.8515625" style="923" customWidth="1"/>
    <col min="2063" max="2063" width="6.57421875" style="923" customWidth="1"/>
    <col min="2064" max="2064" width="6.8515625" style="923" customWidth="1"/>
    <col min="2065" max="2065" width="12.7109375" style="923" customWidth="1"/>
    <col min="2066" max="2066" width="15.140625" style="923" customWidth="1"/>
    <col min="2067" max="2067" width="8.28125" style="923" customWidth="1"/>
    <col min="2068" max="2068" width="10.28125" style="923" customWidth="1"/>
    <col min="2069" max="2069" width="4.7109375" style="923" customWidth="1"/>
    <col min="2070" max="2070" width="7.00390625" style="923" customWidth="1"/>
    <col min="2071" max="2071" width="6.140625" style="923" customWidth="1"/>
    <col min="2072" max="2072" width="7.7109375" style="923" customWidth="1"/>
    <col min="2073" max="2304" width="8.8515625" style="923" customWidth="1"/>
    <col min="2305" max="2305" width="96.00390625" style="923" customWidth="1"/>
    <col min="2306" max="2306" width="16.28125" style="923" customWidth="1"/>
    <col min="2307" max="2307" width="14.7109375" style="923" customWidth="1"/>
    <col min="2308" max="2308" width="19.00390625" style="923" customWidth="1"/>
    <col min="2309" max="2309" width="21.7109375" style="923" customWidth="1"/>
    <col min="2310" max="2310" width="29.8515625" style="923" customWidth="1"/>
    <col min="2311" max="2311" width="17.140625" style="923" customWidth="1"/>
    <col min="2312" max="2312" width="25.140625" style="923" customWidth="1"/>
    <col min="2313" max="2313" width="20.421875" style="923" customWidth="1"/>
    <col min="2314" max="2314" width="38.140625" style="923" customWidth="1"/>
    <col min="2315" max="2315" width="23.28125" style="923" customWidth="1"/>
    <col min="2316" max="2316" width="18.140625" style="923" customWidth="1"/>
    <col min="2317" max="2317" width="16.7109375" style="923" customWidth="1"/>
    <col min="2318" max="2318" width="10.8515625" style="923" customWidth="1"/>
    <col min="2319" max="2319" width="6.57421875" style="923" customWidth="1"/>
    <col min="2320" max="2320" width="6.8515625" style="923" customWidth="1"/>
    <col min="2321" max="2321" width="12.7109375" style="923" customWidth="1"/>
    <col min="2322" max="2322" width="15.140625" style="923" customWidth="1"/>
    <col min="2323" max="2323" width="8.28125" style="923" customWidth="1"/>
    <col min="2324" max="2324" width="10.28125" style="923" customWidth="1"/>
    <col min="2325" max="2325" width="4.7109375" style="923" customWidth="1"/>
    <col min="2326" max="2326" width="7.00390625" style="923" customWidth="1"/>
    <col min="2327" max="2327" width="6.140625" style="923" customWidth="1"/>
    <col min="2328" max="2328" width="7.7109375" style="923" customWidth="1"/>
    <col min="2329" max="2560" width="8.8515625" style="923" customWidth="1"/>
    <col min="2561" max="2561" width="96.00390625" style="923" customWidth="1"/>
    <col min="2562" max="2562" width="16.28125" style="923" customWidth="1"/>
    <col min="2563" max="2563" width="14.7109375" style="923" customWidth="1"/>
    <col min="2564" max="2564" width="19.00390625" style="923" customWidth="1"/>
    <col min="2565" max="2565" width="21.7109375" style="923" customWidth="1"/>
    <col min="2566" max="2566" width="29.8515625" style="923" customWidth="1"/>
    <col min="2567" max="2567" width="17.140625" style="923" customWidth="1"/>
    <col min="2568" max="2568" width="25.140625" style="923" customWidth="1"/>
    <col min="2569" max="2569" width="20.421875" style="923" customWidth="1"/>
    <col min="2570" max="2570" width="38.140625" style="923" customWidth="1"/>
    <col min="2571" max="2571" width="23.28125" style="923" customWidth="1"/>
    <col min="2572" max="2572" width="18.140625" style="923" customWidth="1"/>
    <col min="2573" max="2573" width="16.7109375" style="923" customWidth="1"/>
    <col min="2574" max="2574" width="10.8515625" style="923" customWidth="1"/>
    <col min="2575" max="2575" width="6.57421875" style="923" customWidth="1"/>
    <col min="2576" max="2576" width="6.8515625" style="923" customWidth="1"/>
    <col min="2577" max="2577" width="12.7109375" style="923" customWidth="1"/>
    <col min="2578" max="2578" width="15.140625" style="923" customWidth="1"/>
    <col min="2579" max="2579" width="8.28125" style="923" customWidth="1"/>
    <col min="2580" max="2580" width="10.28125" style="923" customWidth="1"/>
    <col min="2581" max="2581" width="4.7109375" style="923" customWidth="1"/>
    <col min="2582" max="2582" width="7.00390625" style="923" customWidth="1"/>
    <col min="2583" max="2583" width="6.140625" style="923" customWidth="1"/>
    <col min="2584" max="2584" width="7.7109375" style="923" customWidth="1"/>
    <col min="2585" max="2816" width="8.8515625" style="923" customWidth="1"/>
    <col min="2817" max="2817" width="96.00390625" style="923" customWidth="1"/>
    <col min="2818" max="2818" width="16.28125" style="923" customWidth="1"/>
    <col min="2819" max="2819" width="14.7109375" style="923" customWidth="1"/>
    <col min="2820" max="2820" width="19.00390625" style="923" customWidth="1"/>
    <col min="2821" max="2821" width="21.7109375" style="923" customWidth="1"/>
    <col min="2822" max="2822" width="29.8515625" style="923" customWidth="1"/>
    <col min="2823" max="2823" width="17.140625" style="923" customWidth="1"/>
    <col min="2824" max="2824" width="25.140625" style="923" customWidth="1"/>
    <col min="2825" max="2825" width="20.421875" style="923" customWidth="1"/>
    <col min="2826" max="2826" width="38.140625" style="923" customWidth="1"/>
    <col min="2827" max="2827" width="23.28125" style="923" customWidth="1"/>
    <col min="2828" max="2828" width="18.140625" style="923" customWidth="1"/>
    <col min="2829" max="2829" width="16.7109375" style="923" customWidth="1"/>
    <col min="2830" max="2830" width="10.8515625" style="923" customWidth="1"/>
    <col min="2831" max="2831" width="6.57421875" style="923" customWidth="1"/>
    <col min="2832" max="2832" width="6.8515625" style="923" customWidth="1"/>
    <col min="2833" max="2833" width="12.7109375" style="923" customWidth="1"/>
    <col min="2834" max="2834" width="15.140625" style="923" customWidth="1"/>
    <col min="2835" max="2835" width="8.28125" style="923" customWidth="1"/>
    <col min="2836" max="2836" width="10.28125" style="923" customWidth="1"/>
    <col min="2837" max="2837" width="4.7109375" style="923" customWidth="1"/>
    <col min="2838" max="2838" width="7.00390625" style="923" customWidth="1"/>
    <col min="2839" max="2839" width="6.140625" style="923" customWidth="1"/>
    <col min="2840" max="2840" width="7.7109375" style="923" customWidth="1"/>
    <col min="2841" max="3072" width="8.8515625" style="923" customWidth="1"/>
    <col min="3073" max="3073" width="96.00390625" style="923" customWidth="1"/>
    <col min="3074" max="3074" width="16.28125" style="923" customWidth="1"/>
    <col min="3075" max="3075" width="14.7109375" style="923" customWidth="1"/>
    <col min="3076" max="3076" width="19.00390625" style="923" customWidth="1"/>
    <col min="3077" max="3077" width="21.7109375" style="923" customWidth="1"/>
    <col min="3078" max="3078" width="29.8515625" style="923" customWidth="1"/>
    <col min="3079" max="3079" width="17.140625" style="923" customWidth="1"/>
    <col min="3080" max="3080" width="25.140625" style="923" customWidth="1"/>
    <col min="3081" max="3081" width="20.421875" style="923" customWidth="1"/>
    <col min="3082" max="3082" width="38.140625" style="923" customWidth="1"/>
    <col min="3083" max="3083" width="23.28125" style="923" customWidth="1"/>
    <col min="3084" max="3084" width="18.140625" style="923" customWidth="1"/>
    <col min="3085" max="3085" width="16.7109375" style="923" customWidth="1"/>
    <col min="3086" max="3086" width="10.8515625" style="923" customWidth="1"/>
    <col min="3087" max="3087" width="6.57421875" style="923" customWidth="1"/>
    <col min="3088" max="3088" width="6.8515625" style="923" customWidth="1"/>
    <col min="3089" max="3089" width="12.7109375" style="923" customWidth="1"/>
    <col min="3090" max="3090" width="15.140625" style="923" customWidth="1"/>
    <col min="3091" max="3091" width="8.28125" style="923" customWidth="1"/>
    <col min="3092" max="3092" width="10.28125" style="923" customWidth="1"/>
    <col min="3093" max="3093" width="4.7109375" style="923" customWidth="1"/>
    <col min="3094" max="3094" width="7.00390625" style="923" customWidth="1"/>
    <col min="3095" max="3095" width="6.140625" style="923" customWidth="1"/>
    <col min="3096" max="3096" width="7.7109375" style="923" customWidth="1"/>
    <col min="3097" max="3328" width="8.8515625" style="923" customWidth="1"/>
    <col min="3329" max="3329" width="96.00390625" style="923" customWidth="1"/>
    <col min="3330" max="3330" width="16.28125" style="923" customWidth="1"/>
    <col min="3331" max="3331" width="14.7109375" style="923" customWidth="1"/>
    <col min="3332" max="3332" width="19.00390625" style="923" customWidth="1"/>
    <col min="3333" max="3333" width="21.7109375" style="923" customWidth="1"/>
    <col min="3334" max="3334" width="29.8515625" style="923" customWidth="1"/>
    <col min="3335" max="3335" width="17.140625" style="923" customWidth="1"/>
    <col min="3336" max="3336" width="25.140625" style="923" customWidth="1"/>
    <col min="3337" max="3337" width="20.421875" style="923" customWidth="1"/>
    <col min="3338" max="3338" width="38.140625" style="923" customWidth="1"/>
    <col min="3339" max="3339" width="23.28125" style="923" customWidth="1"/>
    <col min="3340" max="3340" width="18.140625" style="923" customWidth="1"/>
    <col min="3341" max="3341" width="16.7109375" style="923" customWidth="1"/>
    <col min="3342" max="3342" width="10.8515625" style="923" customWidth="1"/>
    <col min="3343" max="3343" width="6.57421875" style="923" customWidth="1"/>
    <col min="3344" max="3344" width="6.8515625" style="923" customWidth="1"/>
    <col min="3345" max="3345" width="12.7109375" style="923" customWidth="1"/>
    <col min="3346" max="3346" width="15.140625" style="923" customWidth="1"/>
    <col min="3347" max="3347" width="8.28125" style="923" customWidth="1"/>
    <col min="3348" max="3348" width="10.28125" style="923" customWidth="1"/>
    <col min="3349" max="3349" width="4.7109375" style="923" customWidth="1"/>
    <col min="3350" max="3350" width="7.00390625" style="923" customWidth="1"/>
    <col min="3351" max="3351" width="6.140625" style="923" customWidth="1"/>
    <col min="3352" max="3352" width="7.7109375" style="923" customWidth="1"/>
    <col min="3353" max="3584" width="8.8515625" style="923" customWidth="1"/>
    <col min="3585" max="3585" width="96.00390625" style="923" customWidth="1"/>
    <col min="3586" max="3586" width="16.28125" style="923" customWidth="1"/>
    <col min="3587" max="3587" width="14.7109375" style="923" customWidth="1"/>
    <col min="3588" max="3588" width="19.00390625" style="923" customWidth="1"/>
    <col min="3589" max="3589" width="21.7109375" style="923" customWidth="1"/>
    <col min="3590" max="3590" width="29.8515625" style="923" customWidth="1"/>
    <col min="3591" max="3591" width="17.140625" style="923" customWidth="1"/>
    <col min="3592" max="3592" width="25.140625" style="923" customWidth="1"/>
    <col min="3593" max="3593" width="20.421875" style="923" customWidth="1"/>
    <col min="3594" max="3594" width="38.140625" style="923" customWidth="1"/>
    <col min="3595" max="3595" width="23.28125" style="923" customWidth="1"/>
    <col min="3596" max="3596" width="18.140625" style="923" customWidth="1"/>
    <col min="3597" max="3597" width="16.7109375" style="923" customWidth="1"/>
    <col min="3598" max="3598" width="10.8515625" style="923" customWidth="1"/>
    <col min="3599" max="3599" width="6.57421875" style="923" customWidth="1"/>
    <col min="3600" max="3600" width="6.8515625" style="923" customWidth="1"/>
    <col min="3601" max="3601" width="12.7109375" style="923" customWidth="1"/>
    <col min="3602" max="3602" width="15.140625" style="923" customWidth="1"/>
    <col min="3603" max="3603" width="8.28125" style="923" customWidth="1"/>
    <col min="3604" max="3604" width="10.28125" style="923" customWidth="1"/>
    <col min="3605" max="3605" width="4.7109375" style="923" customWidth="1"/>
    <col min="3606" max="3606" width="7.00390625" style="923" customWidth="1"/>
    <col min="3607" max="3607" width="6.140625" style="923" customWidth="1"/>
    <col min="3608" max="3608" width="7.7109375" style="923" customWidth="1"/>
    <col min="3609" max="3840" width="8.8515625" style="923" customWidth="1"/>
    <col min="3841" max="3841" width="96.00390625" style="923" customWidth="1"/>
    <col min="3842" max="3842" width="16.28125" style="923" customWidth="1"/>
    <col min="3843" max="3843" width="14.7109375" style="923" customWidth="1"/>
    <col min="3844" max="3844" width="19.00390625" style="923" customWidth="1"/>
    <col min="3845" max="3845" width="21.7109375" style="923" customWidth="1"/>
    <col min="3846" max="3846" width="29.8515625" style="923" customWidth="1"/>
    <col min="3847" max="3847" width="17.140625" style="923" customWidth="1"/>
    <col min="3848" max="3848" width="25.140625" style="923" customWidth="1"/>
    <col min="3849" max="3849" width="20.421875" style="923" customWidth="1"/>
    <col min="3850" max="3850" width="38.140625" style="923" customWidth="1"/>
    <col min="3851" max="3851" width="23.28125" style="923" customWidth="1"/>
    <col min="3852" max="3852" width="18.140625" style="923" customWidth="1"/>
    <col min="3853" max="3853" width="16.7109375" style="923" customWidth="1"/>
    <col min="3854" max="3854" width="10.8515625" style="923" customWidth="1"/>
    <col min="3855" max="3855" width="6.57421875" style="923" customWidth="1"/>
    <col min="3856" max="3856" width="6.8515625" style="923" customWidth="1"/>
    <col min="3857" max="3857" width="12.7109375" style="923" customWidth="1"/>
    <col min="3858" max="3858" width="15.140625" style="923" customWidth="1"/>
    <col min="3859" max="3859" width="8.28125" style="923" customWidth="1"/>
    <col min="3860" max="3860" width="10.28125" style="923" customWidth="1"/>
    <col min="3861" max="3861" width="4.7109375" style="923" customWidth="1"/>
    <col min="3862" max="3862" width="7.00390625" style="923" customWidth="1"/>
    <col min="3863" max="3863" width="6.140625" style="923" customWidth="1"/>
    <col min="3864" max="3864" width="7.7109375" style="923" customWidth="1"/>
    <col min="3865" max="4096" width="8.8515625" style="923" customWidth="1"/>
    <col min="4097" max="4097" width="96.00390625" style="923" customWidth="1"/>
    <col min="4098" max="4098" width="16.28125" style="923" customWidth="1"/>
    <col min="4099" max="4099" width="14.7109375" style="923" customWidth="1"/>
    <col min="4100" max="4100" width="19.00390625" style="923" customWidth="1"/>
    <col min="4101" max="4101" width="21.7109375" style="923" customWidth="1"/>
    <col min="4102" max="4102" width="29.8515625" style="923" customWidth="1"/>
    <col min="4103" max="4103" width="17.140625" style="923" customWidth="1"/>
    <col min="4104" max="4104" width="25.140625" style="923" customWidth="1"/>
    <col min="4105" max="4105" width="20.421875" style="923" customWidth="1"/>
    <col min="4106" max="4106" width="38.140625" style="923" customWidth="1"/>
    <col min="4107" max="4107" width="23.28125" style="923" customWidth="1"/>
    <col min="4108" max="4108" width="18.140625" style="923" customWidth="1"/>
    <col min="4109" max="4109" width="16.7109375" style="923" customWidth="1"/>
    <col min="4110" max="4110" width="10.8515625" style="923" customWidth="1"/>
    <col min="4111" max="4111" width="6.57421875" style="923" customWidth="1"/>
    <col min="4112" max="4112" width="6.8515625" style="923" customWidth="1"/>
    <col min="4113" max="4113" width="12.7109375" style="923" customWidth="1"/>
    <col min="4114" max="4114" width="15.140625" style="923" customWidth="1"/>
    <col min="4115" max="4115" width="8.28125" style="923" customWidth="1"/>
    <col min="4116" max="4116" width="10.28125" style="923" customWidth="1"/>
    <col min="4117" max="4117" width="4.7109375" style="923" customWidth="1"/>
    <col min="4118" max="4118" width="7.00390625" style="923" customWidth="1"/>
    <col min="4119" max="4119" width="6.140625" style="923" customWidth="1"/>
    <col min="4120" max="4120" width="7.7109375" style="923" customWidth="1"/>
    <col min="4121" max="4352" width="8.8515625" style="923" customWidth="1"/>
    <col min="4353" max="4353" width="96.00390625" style="923" customWidth="1"/>
    <col min="4354" max="4354" width="16.28125" style="923" customWidth="1"/>
    <col min="4355" max="4355" width="14.7109375" style="923" customWidth="1"/>
    <col min="4356" max="4356" width="19.00390625" style="923" customWidth="1"/>
    <col min="4357" max="4357" width="21.7109375" style="923" customWidth="1"/>
    <col min="4358" max="4358" width="29.8515625" style="923" customWidth="1"/>
    <col min="4359" max="4359" width="17.140625" style="923" customWidth="1"/>
    <col min="4360" max="4360" width="25.140625" style="923" customWidth="1"/>
    <col min="4361" max="4361" width="20.421875" style="923" customWidth="1"/>
    <col min="4362" max="4362" width="38.140625" style="923" customWidth="1"/>
    <col min="4363" max="4363" width="23.28125" style="923" customWidth="1"/>
    <col min="4364" max="4364" width="18.140625" style="923" customWidth="1"/>
    <col min="4365" max="4365" width="16.7109375" style="923" customWidth="1"/>
    <col min="4366" max="4366" width="10.8515625" style="923" customWidth="1"/>
    <col min="4367" max="4367" width="6.57421875" style="923" customWidth="1"/>
    <col min="4368" max="4368" width="6.8515625" style="923" customWidth="1"/>
    <col min="4369" max="4369" width="12.7109375" style="923" customWidth="1"/>
    <col min="4370" max="4370" width="15.140625" style="923" customWidth="1"/>
    <col min="4371" max="4371" width="8.28125" style="923" customWidth="1"/>
    <col min="4372" max="4372" width="10.28125" style="923" customWidth="1"/>
    <col min="4373" max="4373" width="4.7109375" style="923" customWidth="1"/>
    <col min="4374" max="4374" width="7.00390625" style="923" customWidth="1"/>
    <col min="4375" max="4375" width="6.140625" style="923" customWidth="1"/>
    <col min="4376" max="4376" width="7.7109375" style="923" customWidth="1"/>
    <col min="4377" max="4608" width="8.8515625" style="923" customWidth="1"/>
    <col min="4609" max="4609" width="96.00390625" style="923" customWidth="1"/>
    <col min="4610" max="4610" width="16.28125" style="923" customWidth="1"/>
    <col min="4611" max="4611" width="14.7109375" style="923" customWidth="1"/>
    <col min="4612" max="4612" width="19.00390625" style="923" customWidth="1"/>
    <col min="4613" max="4613" width="21.7109375" style="923" customWidth="1"/>
    <col min="4614" max="4614" width="29.8515625" style="923" customWidth="1"/>
    <col min="4615" max="4615" width="17.140625" style="923" customWidth="1"/>
    <col min="4616" max="4616" width="25.140625" style="923" customWidth="1"/>
    <col min="4617" max="4617" width="20.421875" style="923" customWidth="1"/>
    <col min="4618" max="4618" width="38.140625" style="923" customWidth="1"/>
    <col min="4619" max="4619" width="23.28125" style="923" customWidth="1"/>
    <col min="4620" max="4620" width="18.140625" style="923" customWidth="1"/>
    <col min="4621" max="4621" width="16.7109375" style="923" customWidth="1"/>
    <col min="4622" max="4622" width="10.8515625" style="923" customWidth="1"/>
    <col min="4623" max="4623" width="6.57421875" style="923" customWidth="1"/>
    <col min="4624" max="4624" width="6.8515625" style="923" customWidth="1"/>
    <col min="4625" max="4625" width="12.7109375" style="923" customWidth="1"/>
    <col min="4626" max="4626" width="15.140625" style="923" customWidth="1"/>
    <col min="4627" max="4627" width="8.28125" style="923" customWidth="1"/>
    <col min="4628" max="4628" width="10.28125" style="923" customWidth="1"/>
    <col min="4629" max="4629" width="4.7109375" style="923" customWidth="1"/>
    <col min="4630" max="4630" width="7.00390625" style="923" customWidth="1"/>
    <col min="4631" max="4631" width="6.140625" style="923" customWidth="1"/>
    <col min="4632" max="4632" width="7.7109375" style="923" customWidth="1"/>
    <col min="4633" max="4864" width="8.8515625" style="923" customWidth="1"/>
    <col min="4865" max="4865" width="96.00390625" style="923" customWidth="1"/>
    <col min="4866" max="4866" width="16.28125" style="923" customWidth="1"/>
    <col min="4867" max="4867" width="14.7109375" style="923" customWidth="1"/>
    <col min="4868" max="4868" width="19.00390625" style="923" customWidth="1"/>
    <col min="4869" max="4869" width="21.7109375" style="923" customWidth="1"/>
    <col min="4870" max="4870" width="29.8515625" style="923" customWidth="1"/>
    <col min="4871" max="4871" width="17.140625" style="923" customWidth="1"/>
    <col min="4872" max="4872" width="25.140625" style="923" customWidth="1"/>
    <col min="4873" max="4873" width="20.421875" style="923" customWidth="1"/>
    <col min="4874" max="4874" width="38.140625" style="923" customWidth="1"/>
    <col min="4875" max="4875" width="23.28125" style="923" customWidth="1"/>
    <col min="4876" max="4876" width="18.140625" style="923" customWidth="1"/>
    <col min="4877" max="4877" width="16.7109375" style="923" customWidth="1"/>
    <col min="4878" max="4878" width="10.8515625" style="923" customWidth="1"/>
    <col min="4879" max="4879" width="6.57421875" style="923" customWidth="1"/>
    <col min="4880" max="4880" width="6.8515625" style="923" customWidth="1"/>
    <col min="4881" max="4881" width="12.7109375" style="923" customWidth="1"/>
    <col min="4882" max="4882" width="15.140625" style="923" customWidth="1"/>
    <col min="4883" max="4883" width="8.28125" style="923" customWidth="1"/>
    <col min="4884" max="4884" width="10.28125" style="923" customWidth="1"/>
    <col min="4885" max="4885" width="4.7109375" style="923" customWidth="1"/>
    <col min="4886" max="4886" width="7.00390625" style="923" customWidth="1"/>
    <col min="4887" max="4887" width="6.140625" style="923" customWidth="1"/>
    <col min="4888" max="4888" width="7.7109375" style="923" customWidth="1"/>
    <col min="4889" max="5120" width="8.8515625" style="923" customWidth="1"/>
    <col min="5121" max="5121" width="96.00390625" style="923" customWidth="1"/>
    <col min="5122" max="5122" width="16.28125" style="923" customWidth="1"/>
    <col min="5123" max="5123" width="14.7109375" style="923" customWidth="1"/>
    <col min="5124" max="5124" width="19.00390625" style="923" customWidth="1"/>
    <col min="5125" max="5125" width="21.7109375" style="923" customWidth="1"/>
    <col min="5126" max="5126" width="29.8515625" style="923" customWidth="1"/>
    <col min="5127" max="5127" width="17.140625" style="923" customWidth="1"/>
    <col min="5128" max="5128" width="25.140625" style="923" customWidth="1"/>
    <col min="5129" max="5129" width="20.421875" style="923" customWidth="1"/>
    <col min="5130" max="5130" width="38.140625" style="923" customWidth="1"/>
    <col min="5131" max="5131" width="23.28125" style="923" customWidth="1"/>
    <col min="5132" max="5132" width="18.140625" style="923" customWidth="1"/>
    <col min="5133" max="5133" width="16.7109375" style="923" customWidth="1"/>
    <col min="5134" max="5134" width="10.8515625" style="923" customWidth="1"/>
    <col min="5135" max="5135" width="6.57421875" style="923" customWidth="1"/>
    <col min="5136" max="5136" width="6.8515625" style="923" customWidth="1"/>
    <col min="5137" max="5137" width="12.7109375" style="923" customWidth="1"/>
    <col min="5138" max="5138" width="15.140625" style="923" customWidth="1"/>
    <col min="5139" max="5139" width="8.28125" style="923" customWidth="1"/>
    <col min="5140" max="5140" width="10.28125" style="923" customWidth="1"/>
    <col min="5141" max="5141" width="4.7109375" style="923" customWidth="1"/>
    <col min="5142" max="5142" width="7.00390625" style="923" customWidth="1"/>
    <col min="5143" max="5143" width="6.140625" style="923" customWidth="1"/>
    <col min="5144" max="5144" width="7.7109375" style="923" customWidth="1"/>
    <col min="5145" max="5376" width="8.8515625" style="923" customWidth="1"/>
    <col min="5377" max="5377" width="96.00390625" style="923" customWidth="1"/>
    <col min="5378" max="5378" width="16.28125" style="923" customWidth="1"/>
    <col min="5379" max="5379" width="14.7109375" style="923" customWidth="1"/>
    <col min="5380" max="5380" width="19.00390625" style="923" customWidth="1"/>
    <col min="5381" max="5381" width="21.7109375" style="923" customWidth="1"/>
    <col min="5382" max="5382" width="29.8515625" style="923" customWidth="1"/>
    <col min="5383" max="5383" width="17.140625" style="923" customWidth="1"/>
    <col min="5384" max="5384" width="25.140625" style="923" customWidth="1"/>
    <col min="5385" max="5385" width="20.421875" style="923" customWidth="1"/>
    <col min="5386" max="5386" width="38.140625" style="923" customWidth="1"/>
    <col min="5387" max="5387" width="23.28125" style="923" customWidth="1"/>
    <col min="5388" max="5388" width="18.140625" style="923" customWidth="1"/>
    <col min="5389" max="5389" width="16.7109375" style="923" customWidth="1"/>
    <col min="5390" max="5390" width="10.8515625" style="923" customWidth="1"/>
    <col min="5391" max="5391" width="6.57421875" style="923" customWidth="1"/>
    <col min="5392" max="5392" width="6.8515625" style="923" customWidth="1"/>
    <col min="5393" max="5393" width="12.7109375" style="923" customWidth="1"/>
    <col min="5394" max="5394" width="15.140625" style="923" customWidth="1"/>
    <col min="5395" max="5395" width="8.28125" style="923" customWidth="1"/>
    <col min="5396" max="5396" width="10.28125" style="923" customWidth="1"/>
    <col min="5397" max="5397" width="4.7109375" style="923" customWidth="1"/>
    <col min="5398" max="5398" width="7.00390625" style="923" customWidth="1"/>
    <col min="5399" max="5399" width="6.140625" style="923" customWidth="1"/>
    <col min="5400" max="5400" width="7.7109375" style="923" customWidth="1"/>
    <col min="5401" max="5632" width="8.8515625" style="923" customWidth="1"/>
    <col min="5633" max="5633" width="96.00390625" style="923" customWidth="1"/>
    <col min="5634" max="5634" width="16.28125" style="923" customWidth="1"/>
    <col min="5635" max="5635" width="14.7109375" style="923" customWidth="1"/>
    <col min="5636" max="5636" width="19.00390625" style="923" customWidth="1"/>
    <col min="5637" max="5637" width="21.7109375" style="923" customWidth="1"/>
    <col min="5638" max="5638" width="29.8515625" style="923" customWidth="1"/>
    <col min="5639" max="5639" width="17.140625" style="923" customWidth="1"/>
    <col min="5640" max="5640" width="25.140625" style="923" customWidth="1"/>
    <col min="5641" max="5641" width="20.421875" style="923" customWidth="1"/>
    <col min="5642" max="5642" width="38.140625" style="923" customWidth="1"/>
    <col min="5643" max="5643" width="23.28125" style="923" customWidth="1"/>
    <col min="5644" max="5644" width="18.140625" style="923" customWidth="1"/>
    <col min="5645" max="5645" width="16.7109375" style="923" customWidth="1"/>
    <col min="5646" max="5646" width="10.8515625" style="923" customWidth="1"/>
    <col min="5647" max="5647" width="6.57421875" style="923" customWidth="1"/>
    <col min="5648" max="5648" width="6.8515625" style="923" customWidth="1"/>
    <col min="5649" max="5649" width="12.7109375" style="923" customWidth="1"/>
    <col min="5650" max="5650" width="15.140625" style="923" customWidth="1"/>
    <col min="5651" max="5651" width="8.28125" style="923" customWidth="1"/>
    <col min="5652" max="5652" width="10.28125" style="923" customWidth="1"/>
    <col min="5653" max="5653" width="4.7109375" style="923" customWidth="1"/>
    <col min="5654" max="5654" width="7.00390625" style="923" customWidth="1"/>
    <col min="5655" max="5655" width="6.140625" style="923" customWidth="1"/>
    <col min="5656" max="5656" width="7.7109375" style="923" customWidth="1"/>
    <col min="5657" max="5888" width="8.8515625" style="923" customWidth="1"/>
    <col min="5889" max="5889" width="96.00390625" style="923" customWidth="1"/>
    <col min="5890" max="5890" width="16.28125" style="923" customWidth="1"/>
    <col min="5891" max="5891" width="14.7109375" style="923" customWidth="1"/>
    <col min="5892" max="5892" width="19.00390625" style="923" customWidth="1"/>
    <col min="5893" max="5893" width="21.7109375" style="923" customWidth="1"/>
    <col min="5894" max="5894" width="29.8515625" style="923" customWidth="1"/>
    <col min="5895" max="5895" width="17.140625" style="923" customWidth="1"/>
    <col min="5896" max="5896" width="25.140625" style="923" customWidth="1"/>
    <col min="5897" max="5897" width="20.421875" style="923" customWidth="1"/>
    <col min="5898" max="5898" width="38.140625" style="923" customWidth="1"/>
    <col min="5899" max="5899" width="23.28125" style="923" customWidth="1"/>
    <col min="5900" max="5900" width="18.140625" style="923" customWidth="1"/>
    <col min="5901" max="5901" width="16.7109375" style="923" customWidth="1"/>
    <col min="5902" max="5902" width="10.8515625" style="923" customWidth="1"/>
    <col min="5903" max="5903" width="6.57421875" style="923" customWidth="1"/>
    <col min="5904" max="5904" width="6.8515625" style="923" customWidth="1"/>
    <col min="5905" max="5905" width="12.7109375" style="923" customWidth="1"/>
    <col min="5906" max="5906" width="15.140625" style="923" customWidth="1"/>
    <col min="5907" max="5907" width="8.28125" style="923" customWidth="1"/>
    <col min="5908" max="5908" width="10.28125" style="923" customWidth="1"/>
    <col min="5909" max="5909" width="4.7109375" style="923" customWidth="1"/>
    <col min="5910" max="5910" width="7.00390625" style="923" customWidth="1"/>
    <col min="5911" max="5911" width="6.140625" style="923" customWidth="1"/>
    <col min="5912" max="5912" width="7.7109375" style="923" customWidth="1"/>
    <col min="5913" max="6144" width="8.8515625" style="923" customWidth="1"/>
    <col min="6145" max="6145" width="96.00390625" style="923" customWidth="1"/>
    <col min="6146" max="6146" width="16.28125" style="923" customWidth="1"/>
    <col min="6147" max="6147" width="14.7109375" style="923" customWidth="1"/>
    <col min="6148" max="6148" width="19.00390625" style="923" customWidth="1"/>
    <col min="6149" max="6149" width="21.7109375" style="923" customWidth="1"/>
    <col min="6150" max="6150" width="29.8515625" style="923" customWidth="1"/>
    <col min="6151" max="6151" width="17.140625" style="923" customWidth="1"/>
    <col min="6152" max="6152" width="25.140625" style="923" customWidth="1"/>
    <col min="6153" max="6153" width="20.421875" style="923" customWidth="1"/>
    <col min="6154" max="6154" width="38.140625" style="923" customWidth="1"/>
    <col min="6155" max="6155" width="23.28125" style="923" customWidth="1"/>
    <col min="6156" max="6156" width="18.140625" style="923" customWidth="1"/>
    <col min="6157" max="6157" width="16.7109375" style="923" customWidth="1"/>
    <col min="6158" max="6158" width="10.8515625" style="923" customWidth="1"/>
    <col min="6159" max="6159" width="6.57421875" style="923" customWidth="1"/>
    <col min="6160" max="6160" width="6.8515625" style="923" customWidth="1"/>
    <col min="6161" max="6161" width="12.7109375" style="923" customWidth="1"/>
    <col min="6162" max="6162" width="15.140625" style="923" customWidth="1"/>
    <col min="6163" max="6163" width="8.28125" style="923" customWidth="1"/>
    <col min="6164" max="6164" width="10.28125" style="923" customWidth="1"/>
    <col min="6165" max="6165" width="4.7109375" style="923" customWidth="1"/>
    <col min="6166" max="6166" width="7.00390625" style="923" customWidth="1"/>
    <col min="6167" max="6167" width="6.140625" style="923" customWidth="1"/>
    <col min="6168" max="6168" width="7.7109375" style="923" customWidth="1"/>
    <col min="6169" max="6400" width="8.8515625" style="923" customWidth="1"/>
    <col min="6401" max="6401" width="96.00390625" style="923" customWidth="1"/>
    <col min="6402" max="6402" width="16.28125" style="923" customWidth="1"/>
    <col min="6403" max="6403" width="14.7109375" style="923" customWidth="1"/>
    <col min="6404" max="6404" width="19.00390625" style="923" customWidth="1"/>
    <col min="6405" max="6405" width="21.7109375" style="923" customWidth="1"/>
    <col min="6406" max="6406" width="29.8515625" style="923" customWidth="1"/>
    <col min="6407" max="6407" width="17.140625" style="923" customWidth="1"/>
    <col min="6408" max="6408" width="25.140625" style="923" customWidth="1"/>
    <col min="6409" max="6409" width="20.421875" style="923" customWidth="1"/>
    <col min="6410" max="6410" width="38.140625" style="923" customWidth="1"/>
    <col min="6411" max="6411" width="23.28125" style="923" customWidth="1"/>
    <col min="6412" max="6412" width="18.140625" style="923" customWidth="1"/>
    <col min="6413" max="6413" width="16.7109375" style="923" customWidth="1"/>
    <col min="6414" max="6414" width="10.8515625" style="923" customWidth="1"/>
    <col min="6415" max="6415" width="6.57421875" style="923" customWidth="1"/>
    <col min="6416" max="6416" width="6.8515625" style="923" customWidth="1"/>
    <col min="6417" max="6417" width="12.7109375" style="923" customWidth="1"/>
    <col min="6418" max="6418" width="15.140625" style="923" customWidth="1"/>
    <col min="6419" max="6419" width="8.28125" style="923" customWidth="1"/>
    <col min="6420" max="6420" width="10.28125" style="923" customWidth="1"/>
    <col min="6421" max="6421" width="4.7109375" style="923" customWidth="1"/>
    <col min="6422" max="6422" width="7.00390625" style="923" customWidth="1"/>
    <col min="6423" max="6423" width="6.140625" style="923" customWidth="1"/>
    <col min="6424" max="6424" width="7.7109375" style="923" customWidth="1"/>
    <col min="6425" max="6656" width="8.8515625" style="923" customWidth="1"/>
    <col min="6657" max="6657" width="96.00390625" style="923" customWidth="1"/>
    <col min="6658" max="6658" width="16.28125" style="923" customWidth="1"/>
    <col min="6659" max="6659" width="14.7109375" style="923" customWidth="1"/>
    <col min="6660" max="6660" width="19.00390625" style="923" customWidth="1"/>
    <col min="6661" max="6661" width="21.7109375" style="923" customWidth="1"/>
    <col min="6662" max="6662" width="29.8515625" style="923" customWidth="1"/>
    <col min="6663" max="6663" width="17.140625" style="923" customWidth="1"/>
    <col min="6664" max="6664" width="25.140625" style="923" customWidth="1"/>
    <col min="6665" max="6665" width="20.421875" style="923" customWidth="1"/>
    <col min="6666" max="6666" width="38.140625" style="923" customWidth="1"/>
    <col min="6667" max="6667" width="23.28125" style="923" customWidth="1"/>
    <col min="6668" max="6668" width="18.140625" style="923" customWidth="1"/>
    <col min="6669" max="6669" width="16.7109375" style="923" customWidth="1"/>
    <col min="6670" max="6670" width="10.8515625" style="923" customWidth="1"/>
    <col min="6671" max="6671" width="6.57421875" style="923" customWidth="1"/>
    <col min="6672" max="6672" width="6.8515625" style="923" customWidth="1"/>
    <col min="6673" max="6673" width="12.7109375" style="923" customWidth="1"/>
    <col min="6674" max="6674" width="15.140625" style="923" customWidth="1"/>
    <col min="6675" max="6675" width="8.28125" style="923" customWidth="1"/>
    <col min="6676" max="6676" width="10.28125" style="923" customWidth="1"/>
    <col min="6677" max="6677" width="4.7109375" style="923" customWidth="1"/>
    <col min="6678" max="6678" width="7.00390625" style="923" customWidth="1"/>
    <col min="6679" max="6679" width="6.140625" style="923" customWidth="1"/>
    <col min="6680" max="6680" width="7.7109375" style="923" customWidth="1"/>
    <col min="6681" max="6912" width="8.8515625" style="923" customWidth="1"/>
    <col min="6913" max="6913" width="96.00390625" style="923" customWidth="1"/>
    <col min="6914" max="6914" width="16.28125" style="923" customWidth="1"/>
    <col min="6915" max="6915" width="14.7109375" style="923" customWidth="1"/>
    <col min="6916" max="6916" width="19.00390625" style="923" customWidth="1"/>
    <col min="6917" max="6917" width="21.7109375" style="923" customWidth="1"/>
    <col min="6918" max="6918" width="29.8515625" style="923" customWidth="1"/>
    <col min="6919" max="6919" width="17.140625" style="923" customWidth="1"/>
    <col min="6920" max="6920" width="25.140625" style="923" customWidth="1"/>
    <col min="6921" max="6921" width="20.421875" style="923" customWidth="1"/>
    <col min="6922" max="6922" width="38.140625" style="923" customWidth="1"/>
    <col min="6923" max="6923" width="23.28125" style="923" customWidth="1"/>
    <col min="6924" max="6924" width="18.140625" style="923" customWidth="1"/>
    <col min="6925" max="6925" width="16.7109375" style="923" customWidth="1"/>
    <col min="6926" max="6926" width="10.8515625" style="923" customWidth="1"/>
    <col min="6927" max="6927" width="6.57421875" style="923" customWidth="1"/>
    <col min="6928" max="6928" width="6.8515625" style="923" customWidth="1"/>
    <col min="6929" max="6929" width="12.7109375" style="923" customWidth="1"/>
    <col min="6930" max="6930" width="15.140625" style="923" customWidth="1"/>
    <col min="6931" max="6931" width="8.28125" style="923" customWidth="1"/>
    <col min="6932" max="6932" width="10.28125" style="923" customWidth="1"/>
    <col min="6933" max="6933" width="4.7109375" style="923" customWidth="1"/>
    <col min="6934" max="6934" width="7.00390625" style="923" customWidth="1"/>
    <col min="6935" max="6935" width="6.140625" style="923" customWidth="1"/>
    <col min="6936" max="6936" width="7.7109375" style="923" customWidth="1"/>
    <col min="6937" max="7168" width="8.8515625" style="923" customWidth="1"/>
    <col min="7169" max="7169" width="96.00390625" style="923" customWidth="1"/>
    <col min="7170" max="7170" width="16.28125" style="923" customWidth="1"/>
    <col min="7171" max="7171" width="14.7109375" style="923" customWidth="1"/>
    <col min="7172" max="7172" width="19.00390625" style="923" customWidth="1"/>
    <col min="7173" max="7173" width="21.7109375" style="923" customWidth="1"/>
    <col min="7174" max="7174" width="29.8515625" style="923" customWidth="1"/>
    <col min="7175" max="7175" width="17.140625" style="923" customWidth="1"/>
    <col min="7176" max="7176" width="25.140625" style="923" customWidth="1"/>
    <col min="7177" max="7177" width="20.421875" style="923" customWidth="1"/>
    <col min="7178" max="7178" width="38.140625" style="923" customWidth="1"/>
    <col min="7179" max="7179" width="23.28125" style="923" customWidth="1"/>
    <col min="7180" max="7180" width="18.140625" style="923" customWidth="1"/>
    <col min="7181" max="7181" width="16.7109375" style="923" customWidth="1"/>
    <col min="7182" max="7182" width="10.8515625" style="923" customWidth="1"/>
    <col min="7183" max="7183" width="6.57421875" style="923" customWidth="1"/>
    <col min="7184" max="7184" width="6.8515625" style="923" customWidth="1"/>
    <col min="7185" max="7185" width="12.7109375" style="923" customWidth="1"/>
    <col min="7186" max="7186" width="15.140625" style="923" customWidth="1"/>
    <col min="7187" max="7187" width="8.28125" style="923" customWidth="1"/>
    <col min="7188" max="7188" width="10.28125" style="923" customWidth="1"/>
    <col min="7189" max="7189" width="4.7109375" style="923" customWidth="1"/>
    <col min="7190" max="7190" width="7.00390625" style="923" customWidth="1"/>
    <col min="7191" max="7191" width="6.140625" style="923" customWidth="1"/>
    <col min="7192" max="7192" width="7.7109375" style="923" customWidth="1"/>
    <col min="7193" max="7424" width="8.8515625" style="923" customWidth="1"/>
    <col min="7425" max="7425" width="96.00390625" style="923" customWidth="1"/>
    <col min="7426" max="7426" width="16.28125" style="923" customWidth="1"/>
    <col min="7427" max="7427" width="14.7109375" style="923" customWidth="1"/>
    <col min="7428" max="7428" width="19.00390625" style="923" customWidth="1"/>
    <col min="7429" max="7429" width="21.7109375" style="923" customWidth="1"/>
    <col min="7430" max="7430" width="29.8515625" style="923" customWidth="1"/>
    <col min="7431" max="7431" width="17.140625" style="923" customWidth="1"/>
    <col min="7432" max="7432" width="25.140625" style="923" customWidth="1"/>
    <col min="7433" max="7433" width="20.421875" style="923" customWidth="1"/>
    <col min="7434" max="7434" width="38.140625" style="923" customWidth="1"/>
    <col min="7435" max="7435" width="23.28125" style="923" customWidth="1"/>
    <col min="7436" max="7436" width="18.140625" style="923" customWidth="1"/>
    <col min="7437" max="7437" width="16.7109375" style="923" customWidth="1"/>
    <col min="7438" max="7438" width="10.8515625" style="923" customWidth="1"/>
    <col min="7439" max="7439" width="6.57421875" style="923" customWidth="1"/>
    <col min="7440" max="7440" width="6.8515625" style="923" customWidth="1"/>
    <col min="7441" max="7441" width="12.7109375" style="923" customWidth="1"/>
    <col min="7442" max="7442" width="15.140625" style="923" customWidth="1"/>
    <col min="7443" max="7443" width="8.28125" style="923" customWidth="1"/>
    <col min="7444" max="7444" width="10.28125" style="923" customWidth="1"/>
    <col min="7445" max="7445" width="4.7109375" style="923" customWidth="1"/>
    <col min="7446" max="7446" width="7.00390625" style="923" customWidth="1"/>
    <col min="7447" max="7447" width="6.140625" style="923" customWidth="1"/>
    <col min="7448" max="7448" width="7.7109375" style="923" customWidth="1"/>
    <col min="7449" max="7680" width="8.8515625" style="923" customWidth="1"/>
    <col min="7681" max="7681" width="96.00390625" style="923" customWidth="1"/>
    <col min="7682" max="7682" width="16.28125" style="923" customWidth="1"/>
    <col min="7683" max="7683" width="14.7109375" style="923" customWidth="1"/>
    <col min="7684" max="7684" width="19.00390625" style="923" customWidth="1"/>
    <col min="7685" max="7685" width="21.7109375" style="923" customWidth="1"/>
    <col min="7686" max="7686" width="29.8515625" style="923" customWidth="1"/>
    <col min="7687" max="7687" width="17.140625" style="923" customWidth="1"/>
    <col min="7688" max="7688" width="25.140625" style="923" customWidth="1"/>
    <col min="7689" max="7689" width="20.421875" style="923" customWidth="1"/>
    <col min="7690" max="7690" width="38.140625" style="923" customWidth="1"/>
    <col min="7691" max="7691" width="23.28125" style="923" customWidth="1"/>
    <col min="7692" max="7692" width="18.140625" style="923" customWidth="1"/>
    <col min="7693" max="7693" width="16.7109375" style="923" customWidth="1"/>
    <col min="7694" max="7694" width="10.8515625" style="923" customWidth="1"/>
    <col min="7695" max="7695" width="6.57421875" style="923" customWidth="1"/>
    <col min="7696" max="7696" width="6.8515625" style="923" customWidth="1"/>
    <col min="7697" max="7697" width="12.7109375" style="923" customWidth="1"/>
    <col min="7698" max="7698" width="15.140625" style="923" customWidth="1"/>
    <col min="7699" max="7699" width="8.28125" style="923" customWidth="1"/>
    <col min="7700" max="7700" width="10.28125" style="923" customWidth="1"/>
    <col min="7701" max="7701" width="4.7109375" style="923" customWidth="1"/>
    <col min="7702" max="7702" width="7.00390625" style="923" customWidth="1"/>
    <col min="7703" max="7703" width="6.140625" style="923" customWidth="1"/>
    <col min="7704" max="7704" width="7.7109375" style="923" customWidth="1"/>
    <col min="7705" max="7936" width="8.8515625" style="923" customWidth="1"/>
    <col min="7937" max="7937" width="96.00390625" style="923" customWidth="1"/>
    <col min="7938" max="7938" width="16.28125" style="923" customWidth="1"/>
    <col min="7939" max="7939" width="14.7109375" style="923" customWidth="1"/>
    <col min="7940" max="7940" width="19.00390625" style="923" customWidth="1"/>
    <col min="7941" max="7941" width="21.7109375" style="923" customWidth="1"/>
    <col min="7942" max="7942" width="29.8515625" style="923" customWidth="1"/>
    <col min="7943" max="7943" width="17.140625" style="923" customWidth="1"/>
    <col min="7944" max="7944" width="25.140625" style="923" customWidth="1"/>
    <col min="7945" max="7945" width="20.421875" style="923" customWidth="1"/>
    <col min="7946" max="7946" width="38.140625" style="923" customWidth="1"/>
    <col min="7947" max="7947" width="23.28125" style="923" customWidth="1"/>
    <col min="7948" max="7948" width="18.140625" style="923" customWidth="1"/>
    <col min="7949" max="7949" width="16.7109375" style="923" customWidth="1"/>
    <col min="7950" max="7950" width="10.8515625" style="923" customWidth="1"/>
    <col min="7951" max="7951" width="6.57421875" style="923" customWidth="1"/>
    <col min="7952" max="7952" width="6.8515625" style="923" customWidth="1"/>
    <col min="7953" max="7953" width="12.7109375" style="923" customWidth="1"/>
    <col min="7954" max="7954" width="15.140625" style="923" customWidth="1"/>
    <col min="7955" max="7955" width="8.28125" style="923" customWidth="1"/>
    <col min="7956" max="7956" width="10.28125" style="923" customWidth="1"/>
    <col min="7957" max="7957" width="4.7109375" style="923" customWidth="1"/>
    <col min="7958" max="7958" width="7.00390625" style="923" customWidth="1"/>
    <col min="7959" max="7959" width="6.140625" style="923" customWidth="1"/>
    <col min="7960" max="7960" width="7.7109375" style="923" customWidth="1"/>
    <col min="7961" max="8192" width="8.8515625" style="923" customWidth="1"/>
    <col min="8193" max="8193" width="96.00390625" style="923" customWidth="1"/>
    <col min="8194" max="8194" width="16.28125" style="923" customWidth="1"/>
    <col min="8195" max="8195" width="14.7109375" style="923" customWidth="1"/>
    <col min="8196" max="8196" width="19.00390625" style="923" customWidth="1"/>
    <col min="8197" max="8197" width="21.7109375" style="923" customWidth="1"/>
    <col min="8198" max="8198" width="29.8515625" style="923" customWidth="1"/>
    <col min="8199" max="8199" width="17.140625" style="923" customWidth="1"/>
    <col min="8200" max="8200" width="25.140625" style="923" customWidth="1"/>
    <col min="8201" max="8201" width="20.421875" style="923" customWidth="1"/>
    <col min="8202" max="8202" width="38.140625" style="923" customWidth="1"/>
    <col min="8203" max="8203" width="23.28125" style="923" customWidth="1"/>
    <col min="8204" max="8204" width="18.140625" style="923" customWidth="1"/>
    <col min="8205" max="8205" width="16.7109375" style="923" customWidth="1"/>
    <col min="8206" max="8206" width="10.8515625" style="923" customWidth="1"/>
    <col min="8207" max="8207" width="6.57421875" style="923" customWidth="1"/>
    <col min="8208" max="8208" width="6.8515625" style="923" customWidth="1"/>
    <col min="8209" max="8209" width="12.7109375" style="923" customWidth="1"/>
    <col min="8210" max="8210" width="15.140625" style="923" customWidth="1"/>
    <col min="8211" max="8211" width="8.28125" style="923" customWidth="1"/>
    <col min="8212" max="8212" width="10.28125" style="923" customWidth="1"/>
    <col min="8213" max="8213" width="4.7109375" style="923" customWidth="1"/>
    <col min="8214" max="8214" width="7.00390625" style="923" customWidth="1"/>
    <col min="8215" max="8215" width="6.140625" style="923" customWidth="1"/>
    <col min="8216" max="8216" width="7.7109375" style="923" customWidth="1"/>
    <col min="8217" max="8448" width="8.8515625" style="923" customWidth="1"/>
    <col min="8449" max="8449" width="96.00390625" style="923" customWidth="1"/>
    <col min="8450" max="8450" width="16.28125" style="923" customWidth="1"/>
    <col min="8451" max="8451" width="14.7109375" style="923" customWidth="1"/>
    <col min="8452" max="8452" width="19.00390625" style="923" customWidth="1"/>
    <col min="8453" max="8453" width="21.7109375" style="923" customWidth="1"/>
    <col min="8454" max="8454" width="29.8515625" style="923" customWidth="1"/>
    <col min="8455" max="8455" width="17.140625" style="923" customWidth="1"/>
    <col min="8456" max="8456" width="25.140625" style="923" customWidth="1"/>
    <col min="8457" max="8457" width="20.421875" style="923" customWidth="1"/>
    <col min="8458" max="8458" width="38.140625" style="923" customWidth="1"/>
    <col min="8459" max="8459" width="23.28125" style="923" customWidth="1"/>
    <col min="8460" max="8460" width="18.140625" style="923" customWidth="1"/>
    <col min="8461" max="8461" width="16.7109375" style="923" customWidth="1"/>
    <col min="8462" max="8462" width="10.8515625" style="923" customWidth="1"/>
    <col min="8463" max="8463" width="6.57421875" style="923" customWidth="1"/>
    <col min="8464" max="8464" width="6.8515625" style="923" customWidth="1"/>
    <col min="8465" max="8465" width="12.7109375" style="923" customWidth="1"/>
    <col min="8466" max="8466" width="15.140625" style="923" customWidth="1"/>
    <col min="8467" max="8467" width="8.28125" style="923" customWidth="1"/>
    <col min="8468" max="8468" width="10.28125" style="923" customWidth="1"/>
    <col min="8469" max="8469" width="4.7109375" style="923" customWidth="1"/>
    <col min="8470" max="8470" width="7.00390625" style="923" customWidth="1"/>
    <col min="8471" max="8471" width="6.140625" style="923" customWidth="1"/>
    <col min="8472" max="8472" width="7.7109375" style="923" customWidth="1"/>
    <col min="8473" max="8704" width="8.8515625" style="923" customWidth="1"/>
    <col min="8705" max="8705" width="96.00390625" style="923" customWidth="1"/>
    <col min="8706" max="8706" width="16.28125" style="923" customWidth="1"/>
    <col min="8707" max="8707" width="14.7109375" style="923" customWidth="1"/>
    <col min="8708" max="8708" width="19.00390625" style="923" customWidth="1"/>
    <col min="8709" max="8709" width="21.7109375" style="923" customWidth="1"/>
    <col min="8710" max="8710" width="29.8515625" style="923" customWidth="1"/>
    <col min="8711" max="8711" width="17.140625" style="923" customWidth="1"/>
    <col min="8712" max="8712" width="25.140625" style="923" customWidth="1"/>
    <col min="8713" max="8713" width="20.421875" style="923" customWidth="1"/>
    <col min="8714" max="8714" width="38.140625" style="923" customWidth="1"/>
    <col min="8715" max="8715" width="23.28125" style="923" customWidth="1"/>
    <col min="8716" max="8716" width="18.140625" style="923" customWidth="1"/>
    <col min="8717" max="8717" width="16.7109375" style="923" customWidth="1"/>
    <col min="8718" max="8718" width="10.8515625" style="923" customWidth="1"/>
    <col min="8719" max="8719" width="6.57421875" style="923" customWidth="1"/>
    <col min="8720" max="8720" width="6.8515625" style="923" customWidth="1"/>
    <col min="8721" max="8721" width="12.7109375" style="923" customWidth="1"/>
    <col min="8722" max="8722" width="15.140625" style="923" customWidth="1"/>
    <col min="8723" max="8723" width="8.28125" style="923" customWidth="1"/>
    <col min="8724" max="8724" width="10.28125" style="923" customWidth="1"/>
    <col min="8725" max="8725" width="4.7109375" style="923" customWidth="1"/>
    <col min="8726" max="8726" width="7.00390625" style="923" customWidth="1"/>
    <col min="8727" max="8727" width="6.140625" style="923" customWidth="1"/>
    <col min="8728" max="8728" width="7.7109375" style="923" customWidth="1"/>
    <col min="8729" max="8960" width="8.8515625" style="923" customWidth="1"/>
    <col min="8961" max="8961" width="96.00390625" style="923" customWidth="1"/>
    <col min="8962" max="8962" width="16.28125" style="923" customWidth="1"/>
    <col min="8963" max="8963" width="14.7109375" style="923" customWidth="1"/>
    <col min="8964" max="8964" width="19.00390625" style="923" customWidth="1"/>
    <col min="8965" max="8965" width="21.7109375" style="923" customWidth="1"/>
    <col min="8966" max="8966" width="29.8515625" style="923" customWidth="1"/>
    <col min="8967" max="8967" width="17.140625" style="923" customWidth="1"/>
    <col min="8968" max="8968" width="25.140625" style="923" customWidth="1"/>
    <col min="8969" max="8969" width="20.421875" style="923" customWidth="1"/>
    <col min="8970" max="8970" width="38.140625" style="923" customWidth="1"/>
    <col min="8971" max="8971" width="23.28125" style="923" customWidth="1"/>
    <col min="8972" max="8972" width="18.140625" style="923" customWidth="1"/>
    <col min="8973" max="8973" width="16.7109375" style="923" customWidth="1"/>
    <col min="8974" max="8974" width="10.8515625" style="923" customWidth="1"/>
    <col min="8975" max="8975" width="6.57421875" style="923" customWidth="1"/>
    <col min="8976" max="8976" width="6.8515625" style="923" customWidth="1"/>
    <col min="8977" max="8977" width="12.7109375" style="923" customWidth="1"/>
    <col min="8978" max="8978" width="15.140625" style="923" customWidth="1"/>
    <col min="8979" max="8979" width="8.28125" style="923" customWidth="1"/>
    <col min="8980" max="8980" width="10.28125" style="923" customWidth="1"/>
    <col min="8981" max="8981" width="4.7109375" style="923" customWidth="1"/>
    <col min="8982" max="8982" width="7.00390625" style="923" customWidth="1"/>
    <col min="8983" max="8983" width="6.140625" style="923" customWidth="1"/>
    <col min="8984" max="8984" width="7.7109375" style="923" customWidth="1"/>
    <col min="8985" max="9216" width="8.8515625" style="923" customWidth="1"/>
    <col min="9217" max="9217" width="96.00390625" style="923" customWidth="1"/>
    <col min="9218" max="9218" width="16.28125" style="923" customWidth="1"/>
    <col min="9219" max="9219" width="14.7109375" style="923" customWidth="1"/>
    <col min="9220" max="9220" width="19.00390625" style="923" customWidth="1"/>
    <col min="9221" max="9221" width="21.7109375" style="923" customWidth="1"/>
    <col min="9222" max="9222" width="29.8515625" style="923" customWidth="1"/>
    <col min="9223" max="9223" width="17.140625" style="923" customWidth="1"/>
    <col min="9224" max="9224" width="25.140625" style="923" customWidth="1"/>
    <col min="9225" max="9225" width="20.421875" style="923" customWidth="1"/>
    <col min="9226" max="9226" width="38.140625" style="923" customWidth="1"/>
    <col min="9227" max="9227" width="23.28125" style="923" customWidth="1"/>
    <col min="9228" max="9228" width="18.140625" style="923" customWidth="1"/>
    <col min="9229" max="9229" width="16.7109375" style="923" customWidth="1"/>
    <col min="9230" max="9230" width="10.8515625" style="923" customWidth="1"/>
    <col min="9231" max="9231" width="6.57421875" style="923" customWidth="1"/>
    <col min="9232" max="9232" width="6.8515625" style="923" customWidth="1"/>
    <col min="9233" max="9233" width="12.7109375" style="923" customWidth="1"/>
    <col min="9234" max="9234" width="15.140625" style="923" customWidth="1"/>
    <col min="9235" max="9235" width="8.28125" style="923" customWidth="1"/>
    <col min="9236" max="9236" width="10.28125" style="923" customWidth="1"/>
    <col min="9237" max="9237" width="4.7109375" style="923" customWidth="1"/>
    <col min="9238" max="9238" width="7.00390625" style="923" customWidth="1"/>
    <col min="9239" max="9239" width="6.140625" style="923" customWidth="1"/>
    <col min="9240" max="9240" width="7.7109375" style="923" customWidth="1"/>
    <col min="9241" max="9472" width="8.8515625" style="923" customWidth="1"/>
    <col min="9473" max="9473" width="96.00390625" style="923" customWidth="1"/>
    <col min="9474" max="9474" width="16.28125" style="923" customWidth="1"/>
    <col min="9475" max="9475" width="14.7109375" style="923" customWidth="1"/>
    <col min="9476" max="9476" width="19.00390625" style="923" customWidth="1"/>
    <col min="9477" max="9477" width="21.7109375" style="923" customWidth="1"/>
    <col min="9478" max="9478" width="29.8515625" style="923" customWidth="1"/>
    <col min="9479" max="9479" width="17.140625" style="923" customWidth="1"/>
    <col min="9480" max="9480" width="25.140625" style="923" customWidth="1"/>
    <col min="9481" max="9481" width="20.421875" style="923" customWidth="1"/>
    <col min="9482" max="9482" width="38.140625" style="923" customWidth="1"/>
    <col min="9483" max="9483" width="23.28125" style="923" customWidth="1"/>
    <col min="9484" max="9484" width="18.140625" style="923" customWidth="1"/>
    <col min="9485" max="9485" width="16.7109375" style="923" customWidth="1"/>
    <col min="9486" max="9486" width="10.8515625" style="923" customWidth="1"/>
    <col min="9487" max="9487" width="6.57421875" style="923" customWidth="1"/>
    <col min="9488" max="9488" width="6.8515625" style="923" customWidth="1"/>
    <col min="9489" max="9489" width="12.7109375" style="923" customWidth="1"/>
    <col min="9490" max="9490" width="15.140625" style="923" customWidth="1"/>
    <col min="9491" max="9491" width="8.28125" style="923" customWidth="1"/>
    <col min="9492" max="9492" width="10.28125" style="923" customWidth="1"/>
    <col min="9493" max="9493" width="4.7109375" style="923" customWidth="1"/>
    <col min="9494" max="9494" width="7.00390625" style="923" customWidth="1"/>
    <col min="9495" max="9495" width="6.140625" style="923" customWidth="1"/>
    <col min="9496" max="9496" width="7.7109375" style="923" customWidth="1"/>
    <col min="9497" max="9728" width="8.8515625" style="923" customWidth="1"/>
    <col min="9729" max="9729" width="96.00390625" style="923" customWidth="1"/>
    <col min="9730" max="9730" width="16.28125" style="923" customWidth="1"/>
    <col min="9731" max="9731" width="14.7109375" style="923" customWidth="1"/>
    <col min="9732" max="9732" width="19.00390625" style="923" customWidth="1"/>
    <col min="9733" max="9733" width="21.7109375" style="923" customWidth="1"/>
    <col min="9734" max="9734" width="29.8515625" style="923" customWidth="1"/>
    <col min="9735" max="9735" width="17.140625" style="923" customWidth="1"/>
    <col min="9736" max="9736" width="25.140625" style="923" customWidth="1"/>
    <col min="9737" max="9737" width="20.421875" style="923" customWidth="1"/>
    <col min="9738" max="9738" width="38.140625" style="923" customWidth="1"/>
    <col min="9739" max="9739" width="23.28125" style="923" customWidth="1"/>
    <col min="9740" max="9740" width="18.140625" style="923" customWidth="1"/>
    <col min="9741" max="9741" width="16.7109375" style="923" customWidth="1"/>
    <col min="9742" max="9742" width="10.8515625" style="923" customWidth="1"/>
    <col min="9743" max="9743" width="6.57421875" style="923" customWidth="1"/>
    <col min="9744" max="9744" width="6.8515625" style="923" customWidth="1"/>
    <col min="9745" max="9745" width="12.7109375" style="923" customWidth="1"/>
    <col min="9746" max="9746" width="15.140625" style="923" customWidth="1"/>
    <col min="9747" max="9747" width="8.28125" style="923" customWidth="1"/>
    <col min="9748" max="9748" width="10.28125" style="923" customWidth="1"/>
    <col min="9749" max="9749" width="4.7109375" style="923" customWidth="1"/>
    <col min="9750" max="9750" width="7.00390625" style="923" customWidth="1"/>
    <col min="9751" max="9751" width="6.140625" style="923" customWidth="1"/>
    <col min="9752" max="9752" width="7.7109375" style="923" customWidth="1"/>
    <col min="9753" max="9984" width="8.8515625" style="923" customWidth="1"/>
    <col min="9985" max="9985" width="96.00390625" style="923" customWidth="1"/>
    <col min="9986" max="9986" width="16.28125" style="923" customWidth="1"/>
    <col min="9987" max="9987" width="14.7109375" style="923" customWidth="1"/>
    <col min="9988" max="9988" width="19.00390625" style="923" customWidth="1"/>
    <col min="9989" max="9989" width="21.7109375" style="923" customWidth="1"/>
    <col min="9990" max="9990" width="29.8515625" style="923" customWidth="1"/>
    <col min="9991" max="9991" width="17.140625" style="923" customWidth="1"/>
    <col min="9992" max="9992" width="25.140625" style="923" customWidth="1"/>
    <col min="9993" max="9993" width="20.421875" style="923" customWidth="1"/>
    <col min="9994" max="9994" width="38.140625" style="923" customWidth="1"/>
    <col min="9995" max="9995" width="23.28125" style="923" customWidth="1"/>
    <col min="9996" max="9996" width="18.140625" style="923" customWidth="1"/>
    <col min="9997" max="9997" width="16.7109375" style="923" customWidth="1"/>
    <col min="9998" max="9998" width="10.8515625" style="923" customWidth="1"/>
    <col min="9999" max="9999" width="6.57421875" style="923" customWidth="1"/>
    <col min="10000" max="10000" width="6.8515625" style="923" customWidth="1"/>
    <col min="10001" max="10001" width="12.7109375" style="923" customWidth="1"/>
    <col min="10002" max="10002" width="15.140625" style="923" customWidth="1"/>
    <col min="10003" max="10003" width="8.28125" style="923" customWidth="1"/>
    <col min="10004" max="10004" width="10.28125" style="923" customWidth="1"/>
    <col min="10005" max="10005" width="4.7109375" style="923" customWidth="1"/>
    <col min="10006" max="10006" width="7.00390625" style="923" customWidth="1"/>
    <col min="10007" max="10007" width="6.140625" style="923" customWidth="1"/>
    <col min="10008" max="10008" width="7.7109375" style="923" customWidth="1"/>
    <col min="10009" max="10240" width="8.8515625" style="923" customWidth="1"/>
    <col min="10241" max="10241" width="96.00390625" style="923" customWidth="1"/>
    <col min="10242" max="10242" width="16.28125" style="923" customWidth="1"/>
    <col min="10243" max="10243" width="14.7109375" style="923" customWidth="1"/>
    <col min="10244" max="10244" width="19.00390625" style="923" customWidth="1"/>
    <col min="10245" max="10245" width="21.7109375" style="923" customWidth="1"/>
    <col min="10246" max="10246" width="29.8515625" style="923" customWidth="1"/>
    <col min="10247" max="10247" width="17.140625" style="923" customWidth="1"/>
    <col min="10248" max="10248" width="25.140625" style="923" customWidth="1"/>
    <col min="10249" max="10249" width="20.421875" style="923" customWidth="1"/>
    <col min="10250" max="10250" width="38.140625" style="923" customWidth="1"/>
    <col min="10251" max="10251" width="23.28125" style="923" customWidth="1"/>
    <col min="10252" max="10252" width="18.140625" style="923" customWidth="1"/>
    <col min="10253" max="10253" width="16.7109375" style="923" customWidth="1"/>
    <col min="10254" max="10254" width="10.8515625" style="923" customWidth="1"/>
    <col min="10255" max="10255" width="6.57421875" style="923" customWidth="1"/>
    <col min="10256" max="10256" width="6.8515625" style="923" customWidth="1"/>
    <col min="10257" max="10257" width="12.7109375" style="923" customWidth="1"/>
    <col min="10258" max="10258" width="15.140625" style="923" customWidth="1"/>
    <col min="10259" max="10259" width="8.28125" style="923" customWidth="1"/>
    <col min="10260" max="10260" width="10.28125" style="923" customWidth="1"/>
    <col min="10261" max="10261" width="4.7109375" style="923" customWidth="1"/>
    <col min="10262" max="10262" width="7.00390625" style="923" customWidth="1"/>
    <col min="10263" max="10263" width="6.140625" style="923" customWidth="1"/>
    <col min="10264" max="10264" width="7.7109375" style="923" customWidth="1"/>
    <col min="10265" max="10496" width="8.8515625" style="923" customWidth="1"/>
    <col min="10497" max="10497" width="96.00390625" style="923" customWidth="1"/>
    <col min="10498" max="10498" width="16.28125" style="923" customWidth="1"/>
    <col min="10499" max="10499" width="14.7109375" style="923" customWidth="1"/>
    <col min="10500" max="10500" width="19.00390625" style="923" customWidth="1"/>
    <col min="10501" max="10501" width="21.7109375" style="923" customWidth="1"/>
    <col min="10502" max="10502" width="29.8515625" style="923" customWidth="1"/>
    <col min="10503" max="10503" width="17.140625" style="923" customWidth="1"/>
    <col min="10504" max="10504" width="25.140625" style="923" customWidth="1"/>
    <col min="10505" max="10505" width="20.421875" style="923" customWidth="1"/>
    <col min="10506" max="10506" width="38.140625" style="923" customWidth="1"/>
    <col min="10507" max="10507" width="23.28125" style="923" customWidth="1"/>
    <col min="10508" max="10508" width="18.140625" style="923" customWidth="1"/>
    <col min="10509" max="10509" width="16.7109375" style="923" customWidth="1"/>
    <col min="10510" max="10510" width="10.8515625" style="923" customWidth="1"/>
    <col min="10511" max="10511" width="6.57421875" style="923" customWidth="1"/>
    <col min="10512" max="10512" width="6.8515625" style="923" customWidth="1"/>
    <col min="10513" max="10513" width="12.7109375" style="923" customWidth="1"/>
    <col min="10514" max="10514" width="15.140625" style="923" customWidth="1"/>
    <col min="10515" max="10515" width="8.28125" style="923" customWidth="1"/>
    <col min="10516" max="10516" width="10.28125" style="923" customWidth="1"/>
    <col min="10517" max="10517" width="4.7109375" style="923" customWidth="1"/>
    <col min="10518" max="10518" width="7.00390625" style="923" customWidth="1"/>
    <col min="10519" max="10519" width="6.140625" style="923" customWidth="1"/>
    <col min="10520" max="10520" width="7.7109375" style="923" customWidth="1"/>
    <col min="10521" max="10752" width="8.8515625" style="923" customWidth="1"/>
    <col min="10753" max="10753" width="96.00390625" style="923" customWidth="1"/>
    <col min="10754" max="10754" width="16.28125" style="923" customWidth="1"/>
    <col min="10755" max="10755" width="14.7109375" style="923" customWidth="1"/>
    <col min="10756" max="10756" width="19.00390625" style="923" customWidth="1"/>
    <col min="10757" max="10757" width="21.7109375" style="923" customWidth="1"/>
    <col min="10758" max="10758" width="29.8515625" style="923" customWidth="1"/>
    <col min="10759" max="10759" width="17.140625" style="923" customWidth="1"/>
    <col min="10760" max="10760" width="25.140625" style="923" customWidth="1"/>
    <col min="10761" max="10761" width="20.421875" style="923" customWidth="1"/>
    <col min="10762" max="10762" width="38.140625" style="923" customWidth="1"/>
    <col min="10763" max="10763" width="23.28125" style="923" customWidth="1"/>
    <col min="10764" max="10764" width="18.140625" style="923" customWidth="1"/>
    <col min="10765" max="10765" width="16.7109375" style="923" customWidth="1"/>
    <col min="10766" max="10766" width="10.8515625" style="923" customWidth="1"/>
    <col min="10767" max="10767" width="6.57421875" style="923" customWidth="1"/>
    <col min="10768" max="10768" width="6.8515625" style="923" customWidth="1"/>
    <col min="10769" max="10769" width="12.7109375" style="923" customWidth="1"/>
    <col min="10770" max="10770" width="15.140625" style="923" customWidth="1"/>
    <col min="10771" max="10771" width="8.28125" style="923" customWidth="1"/>
    <col min="10772" max="10772" width="10.28125" style="923" customWidth="1"/>
    <col min="10773" max="10773" width="4.7109375" style="923" customWidth="1"/>
    <col min="10774" max="10774" width="7.00390625" style="923" customWidth="1"/>
    <col min="10775" max="10775" width="6.140625" style="923" customWidth="1"/>
    <col min="10776" max="10776" width="7.7109375" style="923" customWidth="1"/>
    <col min="10777" max="11008" width="8.8515625" style="923" customWidth="1"/>
    <col min="11009" max="11009" width="96.00390625" style="923" customWidth="1"/>
    <col min="11010" max="11010" width="16.28125" style="923" customWidth="1"/>
    <col min="11011" max="11011" width="14.7109375" style="923" customWidth="1"/>
    <col min="11012" max="11012" width="19.00390625" style="923" customWidth="1"/>
    <col min="11013" max="11013" width="21.7109375" style="923" customWidth="1"/>
    <col min="11014" max="11014" width="29.8515625" style="923" customWidth="1"/>
    <col min="11015" max="11015" width="17.140625" style="923" customWidth="1"/>
    <col min="11016" max="11016" width="25.140625" style="923" customWidth="1"/>
    <col min="11017" max="11017" width="20.421875" style="923" customWidth="1"/>
    <col min="11018" max="11018" width="38.140625" style="923" customWidth="1"/>
    <col min="11019" max="11019" width="23.28125" style="923" customWidth="1"/>
    <col min="11020" max="11020" width="18.140625" style="923" customWidth="1"/>
    <col min="11021" max="11021" width="16.7109375" style="923" customWidth="1"/>
    <col min="11022" max="11022" width="10.8515625" style="923" customWidth="1"/>
    <col min="11023" max="11023" width="6.57421875" style="923" customWidth="1"/>
    <col min="11024" max="11024" width="6.8515625" style="923" customWidth="1"/>
    <col min="11025" max="11025" width="12.7109375" style="923" customWidth="1"/>
    <col min="11026" max="11026" width="15.140625" style="923" customWidth="1"/>
    <col min="11027" max="11027" width="8.28125" style="923" customWidth="1"/>
    <col min="11028" max="11028" width="10.28125" style="923" customWidth="1"/>
    <col min="11029" max="11029" width="4.7109375" style="923" customWidth="1"/>
    <col min="11030" max="11030" width="7.00390625" style="923" customWidth="1"/>
    <col min="11031" max="11031" width="6.140625" style="923" customWidth="1"/>
    <col min="11032" max="11032" width="7.7109375" style="923" customWidth="1"/>
    <col min="11033" max="11264" width="8.8515625" style="923" customWidth="1"/>
    <col min="11265" max="11265" width="96.00390625" style="923" customWidth="1"/>
    <col min="11266" max="11266" width="16.28125" style="923" customWidth="1"/>
    <col min="11267" max="11267" width="14.7109375" style="923" customWidth="1"/>
    <col min="11268" max="11268" width="19.00390625" style="923" customWidth="1"/>
    <col min="11269" max="11269" width="21.7109375" style="923" customWidth="1"/>
    <col min="11270" max="11270" width="29.8515625" style="923" customWidth="1"/>
    <col min="11271" max="11271" width="17.140625" style="923" customWidth="1"/>
    <col min="11272" max="11272" width="25.140625" style="923" customWidth="1"/>
    <col min="11273" max="11273" width="20.421875" style="923" customWidth="1"/>
    <col min="11274" max="11274" width="38.140625" style="923" customWidth="1"/>
    <col min="11275" max="11275" width="23.28125" style="923" customWidth="1"/>
    <col min="11276" max="11276" width="18.140625" style="923" customWidth="1"/>
    <col min="11277" max="11277" width="16.7109375" style="923" customWidth="1"/>
    <col min="11278" max="11278" width="10.8515625" style="923" customWidth="1"/>
    <col min="11279" max="11279" width="6.57421875" style="923" customWidth="1"/>
    <col min="11280" max="11280" width="6.8515625" style="923" customWidth="1"/>
    <col min="11281" max="11281" width="12.7109375" style="923" customWidth="1"/>
    <col min="11282" max="11282" width="15.140625" style="923" customWidth="1"/>
    <col min="11283" max="11283" width="8.28125" style="923" customWidth="1"/>
    <col min="11284" max="11284" width="10.28125" style="923" customWidth="1"/>
    <col min="11285" max="11285" width="4.7109375" style="923" customWidth="1"/>
    <col min="11286" max="11286" width="7.00390625" style="923" customWidth="1"/>
    <col min="11287" max="11287" width="6.140625" style="923" customWidth="1"/>
    <col min="11288" max="11288" width="7.7109375" style="923" customWidth="1"/>
    <col min="11289" max="11520" width="8.8515625" style="923" customWidth="1"/>
    <col min="11521" max="11521" width="96.00390625" style="923" customWidth="1"/>
    <col min="11522" max="11522" width="16.28125" style="923" customWidth="1"/>
    <col min="11523" max="11523" width="14.7109375" style="923" customWidth="1"/>
    <col min="11524" max="11524" width="19.00390625" style="923" customWidth="1"/>
    <col min="11525" max="11525" width="21.7109375" style="923" customWidth="1"/>
    <col min="11526" max="11526" width="29.8515625" style="923" customWidth="1"/>
    <col min="11527" max="11527" width="17.140625" style="923" customWidth="1"/>
    <col min="11528" max="11528" width="25.140625" style="923" customWidth="1"/>
    <col min="11529" max="11529" width="20.421875" style="923" customWidth="1"/>
    <col min="11530" max="11530" width="38.140625" style="923" customWidth="1"/>
    <col min="11531" max="11531" width="23.28125" style="923" customWidth="1"/>
    <col min="11532" max="11532" width="18.140625" style="923" customWidth="1"/>
    <col min="11533" max="11533" width="16.7109375" style="923" customWidth="1"/>
    <col min="11534" max="11534" width="10.8515625" style="923" customWidth="1"/>
    <col min="11535" max="11535" width="6.57421875" style="923" customWidth="1"/>
    <col min="11536" max="11536" width="6.8515625" style="923" customWidth="1"/>
    <col min="11537" max="11537" width="12.7109375" style="923" customWidth="1"/>
    <col min="11538" max="11538" width="15.140625" style="923" customWidth="1"/>
    <col min="11539" max="11539" width="8.28125" style="923" customWidth="1"/>
    <col min="11540" max="11540" width="10.28125" style="923" customWidth="1"/>
    <col min="11541" max="11541" width="4.7109375" style="923" customWidth="1"/>
    <col min="11542" max="11542" width="7.00390625" style="923" customWidth="1"/>
    <col min="11543" max="11543" width="6.140625" style="923" customWidth="1"/>
    <col min="11544" max="11544" width="7.7109375" style="923" customWidth="1"/>
    <col min="11545" max="11776" width="8.8515625" style="923" customWidth="1"/>
    <col min="11777" max="11777" width="96.00390625" style="923" customWidth="1"/>
    <col min="11778" max="11778" width="16.28125" style="923" customWidth="1"/>
    <col min="11779" max="11779" width="14.7109375" style="923" customWidth="1"/>
    <col min="11780" max="11780" width="19.00390625" style="923" customWidth="1"/>
    <col min="11781" max="11781" width="21.7109375" style="923" customWidth="1"/>
    <col min="11782" max="11782" width="29.8515625" style="923" customWidth="1"/>
    <col min="11783" max="11783" width="17.140625" style="923" customWidth="1"/>
    <col min="11784" max="11784" width="25.140625" style="923" customWidth="1"/>
    <col min="11785" max="11785" width="20.421875" style="923" customWidth="1"/>
    <col min="11786" max="11786" width="38.140625" style="923" customWidth="1"/>
    <col min="11787" max="11787" width="23.28125" style="923" customWidth="1"/>
    <col min="11788" max="11788" width="18.140625" style="923" customWidth="1"/>
    <col min="11789" max="11789" width="16.7109375" style="923" customWidth="1"/>
    <col min="11790" max="11790" width="10.8515625" style="923" customWidth="1"/>
    <col min="11791" max="11791" width="6.57421875" style="923" customWidth="1"/>
    <col min="11792" max="11792" width="6.8515625" style="923" customWidth="1"/>
    <col min="11793" max="11793" width="12.7109375" style="923" customWidth="1"/>
    <col min="11794" max="11794" width="15.140625" style="923" customWidth="1"/>
    <col min="11795" max="11795" width="8.28125" style="923" customWidth="1"/>
    <col min="11796" max="11796" width="10.28125" style="923" customWidth="1"/>
    <col min="11797" max="11797" width="4.7109375" style="923" customWidth="1"/>
    <col min="11798" max="11798" width="7.00390625" style="923" customWidth="1"/>
    <col min="11799" max="11799" width="6.140625" style="923" customWidth="1"/>
    <col min="11800" max="11800" width="7.7109375" style="923" customWidth="1"/>
    <col min="11801" max="12032" width="8.8515625" style="923" customWidth="1"/>
    <col min="12033" max="12033" width="96.00390625" style="923" customWidth="1"/>
    <col min="12034" max="12034" width="16.28125" style="923" customWidth="1"/>
    <col min="12035" max="12035" width="14.7109375" style="923" customWidth="1"/>
    <col min="12036" max="12036" width="19.00390625" style="923" customWidth="1"/>
    <col min="12037" max="12037" width="21.7109375" style="923" customWidth="1"/>
    <col min="12038" max="12038" width="29.8515625" style="923" customWidth="1"/>
    <col min="12039" max="12039" width="17.140625" style="923" customWidth="1"/>
    <col min="12040" max="12040" width="25.140625" style="923" customWidth="1"/>
    <col min="12041" max="12041" width="20.421875" style="923" customWidth="1"/>
    <col min="12042" max="12042" width="38.140625" style="923" customWidth="1"/>
    <col min="12043" max="12043" width="23.28125" style="923" customWidth="1"/>
    <col min="12044" max="12044" width="18.140625" style="923" customWidth="1"/>
    <col min="12045" max="12045" width="16.7109375" style="923" customWidth="1"/>
    <col min="12046" max="12046" width="10.8515625" style="923" customWidth="1"/>
    <col min="12047" max="12047" width="6.57421875" style="923" customWidth="1"/>
    <col min="12048" max="12048" width="6.8515625" style="923" customWidth="1"/>
    <col min="12049" max="12049" width="12.7109375" style="923" customWidth="1"/>
    <col min="12050" max="12050" width="15.140625" style="923" customWidth="1"/>
    <col min="12051" max="12051" width="8.28125" style="923" customWidth="1"/>
    <col min="12052" max="12052" width="10.28125" style="923" customWidth="1"/>
    <col min="12053" max="12053" width="4.7109375" style="923" customWidth="1"/>
    <col min="12054" max="12054" width="7.00390625" style="923" customWidth="1"/>
    <col min="12055" max="12055" width="6.140625" style="923" customWidth="1"/>
    <col min="12056" max="12056" width="7.7109375" style="923" customWidth="1"/>
    <col min="12057" max="12288" width="8.8515625" style="923" customWidth="1"/>
    <col min="12289" max="12289" width="96.00390625" style="923" customWidth="1"/>
    <col min="12290" max="12290" width="16.28125" style="923" customWidth="1"/>
    <col min="12291" max="12291" width="14.7109375" style="923" customWidth="1"/>
    <col min="12292" max="12292" width="19.00390625" style="923" customWidth="1"/>
    <col min="12293" max="12293" width="21.7109375" style="923" customWidth="1"/>
    <col min="12294" max="12294" width="29.8515625" style="923" customWidth="1"/>
    <col min="12295" max="12295" width="17.140625" style="923" customWidth="1"/>
    <col min="12296" max="12296" width="25.140625" style="923" customWidth="1"/>
    <col min="12297" max="12297" width="20.421875" style="923" customWidth="1"/>
    <col min="12298" max="12298" width="38.140625" style="923" customWidth="1"/>
    <col min="12299" max="12299" width="23.28125" style="923" customWidth="1"/>
    <col min="12300" max="12300" width="18.140625" style="923" customWidth="1"/>
    <col min="12301" max="12301" width="16.7109375" style="923" customWidth="1"/>
    <col min="12302" max="12302" width="10.8515625" style="923" customWidth="1"/>
    <col min="12303" max="12303" width="6.57421875" style="923" customWidth="1"/>
    <col min="12304" max="12304" width="6.8515625" style="923" customWidth="1"/>
    <col min="12305" max="12305" width="12.7109375" style="923" customWidth="1"/>
    <col min="12306" max="12306" width="15.140625" style="923" customWidth="1"/>
    <col min="12307" max="12307" width="8.28125" style="923" customWidth="1"/>
    <col min="12308" max="12308" width="10.28125" style="923" customWidth="1"/>
    <col min="12309" max="12309" width="4.7109375" style="923" customWidth="1"/>
    <col min="12310" max="12310" width="7.00390625" style="923" customWidth="1"/>
    <col min="12311" max="12311" width="6.140625" style="923" customWidth="1"/>
    <col min="12312" max="12312" width="7.7109375" style="923" customWidth="1"/>
    <col min="12313" max="12544" width="8.8515625" style="923" customWidth="1"/>
    <col min="12545" max="12545" width="96.00390625" style="923" customWidth="1"/>
    <col min="12546" max="12546" width="16.28125" style="923" customWidth="1"/>
    <col min="12547" max="12547" width="14.7109375" style="923" customWidth="1"/>
    <col min="12548" max="12548" width="19.00390625" style="923" customWidth="1"/>
    <col min="12549" max="12549" width="21.7109375" style="923" customWidth="1"/>
    <col min="12550" max="12550" width="29.8515625" style="923" customWidth="1"/>
    <col min="12551" max="12551" width="17.140625" style="923" customWidth="1"/>
    <col min="12552" max="12552" width="25.140625" style="923" customWidth="1"/>
    <col min="12553" max="12553" width="20.421875" style="923" customWidth="1"/>
    <col min="12554" max="12554" width="38.140625" style="923" customWidth="1"/>
    <col min="12555" max="12555" width="23.28125" style="923" customWidth="1"/>
    <col min="12556" max="12556" width="18.140625" style="923" customWidth="1"/>
    <col min="12557" max="12557" width="16.7109375" style="923" customWidth="1"/>
    <col min="12558" max="12558" width="10.8515625" style="923" customWidth="1"/>
    <col min="12559" max="12559" width="6.57421875" style="923" customWidth="1"/>
    <col min="12560" max="12560" width="6.8515625" style="923" customWidth="1"/>
    <col min="12561" max="12561" width="12.7109375" style="923" customWidth="1"/>
    <col min="12562" max="12562" width="15.140625" style="923" customWidth="1"/>
    <col min="12563" max="12563" width="8.28125" style="923" customWidth="1"/>
    <col min="12564" max="12564" width="10.28125" style="923" customWidth="1"/>
    <col min="12565" max="12565" width="4.7109375" style="923" customWidth="1"/>
    <col min="12566" max="12566" width="7.00390625" style="923" customWidth="1"/>
    <col min="12567" max="12567" width="6.140625" style="923" customWidth="1"/>
    <col min="12568" max="12568" width="7.7109375" style="923" customWidth="1"/>
    <col min="12569" max="12800" width="8.8515625" style="923" customWidth="1"/>
    <col min="12801" max="12801" width="96.00390625" style="923" customWidth="1"/>
    <col min="12802" max="12802" width="16.28125" style="923" customWidth="1"/>
    <col min="12803" max="12803" width="14.7109375" style="923" customWidth="1"/>
    <col min="12804" max="12804" width="19.00390625" style="923" customWidth="1"/>
    <col min="12805" max="12805" width="21.7109375" style="923" customWidth="1"/>
    <col min="12806" max="12806" width="29.8515625" style="923" customWidth="1"/>
    <col min="12807" max="12807" width="17.140625" style="923" customWidth="1"/>
    <col min="12808" max="12808" width="25.140625" style="923" customWidth="1"/>
    <col min="12809" max="12809" width="20.421875" style="923" customWidth="1"/>
    <col min="12810" max="12810" width="38.140625" style="923" customWidth="1"/>
    <col min="12811" max="12811" width="23.28125" style="923" customWidth="1"/>
    <col min="12812" max="12812" width="18.140625" style="923" customWidth="1"/>
    <col min="12813" max="12813" width="16.7109375" style="923" customWidth="1"/>
    <col min="12814" max="12814" width="10.8515625" style="923" customWidth="1"/>
    <col min="12815" max="12815" width="6.57421875" style="923" customWidth="1"/>
    <col min="12816" max="12816" width="6.8515625" style="923" customWidth="1"/>
    <col min="12817" max="12817" width="12.7109375" style="923" customWidth="1"/>
    <col min="12818" max="12818" width="15.140625" style="923" customWidth="1"/>
    <col min="12819" max="12819" width="8.28125" style="923" customWidth="1"/>
    <col min="12820" max="12820" width="10.28125" style="923" customWidth="1"/>
    <col min="12821" max="12821" width="4.7109375" style="923" customWidth="1"/>
    <col min="12822" max="12822" width="7.00390625" style="923" customWidth="1"/>
    <col min="12823" max="12823" width="6.140625" style="923" customWidth="1"/>
    <col min="12824" max="12824" width="7.7109375" style="923" customWidth="1"/>
    <col min="12825" max="13056" width="8.8515625" style="923" customWidth="1"/>
    <col min="13057" max="13057" width="96.00390625" style="923" customWidth="1"/>
    <col min="13058" max="13058" width="16.28125" style="923" customWidth="1"/>
    <col min="13059" max="13059" width="14.7109375" style="923" customWidth="1"/>
    <col min="13060" max="13060" width="19.00390625" style="923" customWidth="1"/>
    <col min="13061" max="13061" width="21.7109375" style="923" customWidth="1"/>
    <col min="13062" max="13062" width="29.8515625" style="923" customWidth="1"/>
    <col min="13063" max="13063" width="17.140625" style="923" customWidth="1"/>
    <col min="13064" max="13064" width="25.140625" style="923" customWidth="1"/>
    <col min="13065" max="13065" width="20.421875" style="923" customWidth="1"/>
    <col min="13066" max="13066" width="38.140625" style="923" customWidth="1"/>
    <col min="13067" max="13067" width="23.28125" style="923" customWidth="1"/>
    <col min="13068" max="13068" width="18.140625" style="923" customWidth="1"/>
    <col min="13069" max="13069" width="16.7109375" style="923" customWidth="1"/>
    <col min="13070" max="13070" width="10.8515625" style="923" customWidth="1"/>
    <col min="13071" max="13071" width="6.57421875" style="923" customWidth="1"/>
    <col min="13072" max="13072" width="6.8515625" style="923" customWidth="1"/>
    <col min="13073" max="13073" width="12.7109375" style="923" customWidth="1"/>
    <col min="13074" max="13074" width="15.140625" style="923" customWidth="1"/>
    <col min="13075" max="13075" width="8.28125" style="923" customWidth="1"/>
    <col min="13076" max="13076" width="10.28125" style="923" customWidth="1"/>
    <col min="13077" max="13077" width="4.7109375" style="923" customWidth="1"/>
    <col min="13078" max="13078" width="7.00390625" style="923" customWidth="1"/>
    <col min="13079" max="13079" width="6.140625" style="923" customWidth="1"/>
    <col min="13080" max="13080" width="7.7109375" style="923" customWidth="1"/>
    <col min="13081" max="13312" width="8.8515625" style="923" customWidth="1"/>
    <col min="13313" max="13313" width="96.00390625" style="923" customWidth="1"/>
    <col min="13314" max="13314" width="16.28125" style="923" customWidth="1"/>
    <col min="13315" max="13315" width="14.7109375" style="923" customWidth="1"/>
    <col min="13316" max="13316" width="19.00390625" style="923" customWidth="1"/>
    <col min="13317" max="13317" width="21.7109375" style="923" customWidth="1"/>
    <col min="13318" max="13318" width="29.8515625" style="923" customWidth="1"/>
    <col min="13319" max="13319" width="17.140625" style="923" customWidth="1"/>
    <col min="13320" max="13320" width="25.140625" style="923" customWidth="1"/>
    <col min="13321" max="13321" width="20.421875" style="923" customWidth="1"/>
    <col min="13322" max="13322" width="38.140625" style="923" customWidth="1"/>
    <col min="13323" max="13323" width="23.28125" style="923" customWidth="1"/>
    <col min="13324" max="13324" width="18.140625" style="923" customWidth="1"/>
    <col min="13325" max="13325" width="16.7109375" style="923" customWidth="1"/>
    <col min="13326" max="13326" width="10.8515625" style="923" customWidth="1"/>
    <col min="13327" max="13327" width="6.57421875" style="923" customWidth="1"/>
    <col min="13328" max="13328" width="6.8515625" style="923" customWidth="1"/>
    <col min="13329" max="13329" width="12.7109375" style="923" customWidth="1"/>
    <col min="13330" max="13330" width="15.140625" style="923" customWidth="1"/>
    <col min="13331" max="13331" width="8.28125" style="923" customWidth="1"/>
    <col min="13332" max="13332" width="10.28125" style="923" customWidth="1"/>
    <col min="13333" max="13333" width="4.7109375" style="923" customWidth="1"/>
    <col min="13334" max="13334" width="7.00390625" style="923" customWidth="1"/>
    <col min="13335" max="13335" width="6.140625" style="923" customWidth="1"/>
    <col min="13336" max="13336" width="7.7109375" style="923" customWidth="1"/>
    <col min="13337" max="13568" width="8.8515625" style="923" customWidth="1"/>
    <col min="13569" max="13569" width="96.00390625" style="923" customWidth="1"/>
    <col min="13570" max="13570" width="16.28125" style="923" customWidth="1"/>
    <col min="13571" max="13571" width="14.7109375" style="923" customWidth="1"/>
    <col min="13572" max="13572" width="19.00390625" style="923" customWidth="1"/>
    <col min="13573" max="13573" width="21.7109375" style="923" customWidth="1"/>
    <col min="13574" max="13574" width="29.8515625" style="923" customWidth="1"/>
    <col min="13575" max="13575" width="17.140625" style="923" customWidth="1"/>
    <col min="13576" max="13576" width="25.140625" style="923" customWidth="1"/>
    <col min="13577" max="13577" width="20.421875" style="923" customWidth="1"/>
    <col min="13578" max="13578" width="38.140625" style="923" customWidth="1"/>
    <col min="13579" max="13579" width="23.28125" style="923" customWidth="1"/>
    <col min="13580" max="13580" width="18.140625" style="923" customWidth="1"/>
    <col min="13581" max="13581" width="16.7109375" style="923" customWidth="1"/>
    <col min="13582" max="13582" width="10.8515625" style="923" customWidth="1"/>
    <col min="13583" max="13583" width="6.57421875" style="923" customWidth="1"/>
    <col min="13584" max="13584" width="6.8515625" style="923" customWidth="1"/>
    <col min="13585" max="13585" width="12.7109375" style="923" customWidth="1"/>
    <col min="13586" max="13586" width="15.140625" style="923" customWidth="1"/>
    <col min="13587" max="13587" width="8.28125" style="923" customWidth="1"/>
    <col min="13588" max="13588" width="10.28125" style="923" customWidth="1"/>
    <col min="13589" max="13589" width="4.7109375" style="923" customWidth="1"/>
    <col min="13590" max="13590" width="7.00390625" style="923" customWidth="1"/>
    <col min="13591" max="13591" width="6.140625" style="923" customWidth="1"/>
    <col min="13592" max="13592" width="7.7109375" style="923" customWidth="1"/>
    <col min="13593" max="13824" width="8.8515625" style="923" customWidth="1"/>
    <col min="13825" max="13825" width="96.00390625" style="923" customWidth="1"/>
    <col min="13826" max="13826" width="16.28125" style="923" customWidth="1"/>
    <col min="13827" max="13827" width="14.7109375" style="923" customWidth="1"/>
    <col min="13828" max="13828" width="19.00390625" style="923" customWidth="1"/>
    <col min="13829" max="13829" width="21.7109375" style="923" customWidth="1"/>
    <col min="13830" max="13830" width="29.8515625" style="923" customWidth="1"/>
    <col min="13831" max="13831" width="17.140625" style="923" customWidth="1"/>
    <col min="13832" max="13832" width="25.140625" style="923" customWidth="1"/>
    <col min="13833" max="13833" width="20.421875" style="923" customWidth="1"/>
    <col min="13834" max="13834" width="38.140625" style="923" customWidth="1"/>
    <col min="13835" max="13835" width="23.28125" style="923" customWidth="1"/>
    <col min="13836" max="13836" width="18.140625" style="923" customWidth="1"/>
    <col min="13837" max="13837" width="16.7109375" style="923" customWidth="1"/>
    <col min="13838" max="13838" width="10.8515625" style="923" customWidth="1"/>
    <col min="13839" max="13839" width="6.57421875" style="923" customWidth="1"/>
    <col min="13840" max="13840" width="6.8515625" style="923" customWidth="1"/>
    <col min="13841" max="13841" width="12.7109375" style="923" customWidth="1"/>
    <col min="13842" max="13842" width="15.140625" style="923" customWidth="1"/>
    <col min="13843" max="13843" width="8.28125" style="923" customWidth="1"/>
    <col min="13844" max="13844" width="10.28125" style="923" customWidth="1"/>
    <col min="13845" max="13845" width="4.7109375" style="923" customWidth="1"/>
    <col min="13846" max="13846" width="7.00390625" style="923" customWidth="1"/>
    <col min="13847" max="13847" width="6.140625" style="923" customWidth="1"/>
    <col min="13848" max="13848" width="7.7109375" style="923" customWidth="1"/>
    <col min="13849" max="14080" width="8.8515625" style="923" customWidth="1"/>
    <col min="14081" max="14081" width="96.00390625" style="923" customWidth="1"/>
    <col min="14082" max="14082" width="16.28125" style="923" customWidth="1"/>
    <col min="14083" max="14083" width="14.7109375" style="923" customWidth="1"/>
    <col min="14084" max="14084" width="19.00390625" style="923" customWidth="1"/>
    <col min="14085" max="14085" width="21.7109375" style="923" customWidth="1"/>
    <col min="14086" max="14086" width="29.8515625" style="923" customWidth="1"/>
    <col min="14087" max="14087" width="17.140625" style="923" customWidth="1"/>
    <col min="14088" max="14088" width="25.140625" style="923" customWidth="1"/>
    <col min="14089" max="14089" width="20.421875" style="923" customWidth="1"/>
    <col min="14090" max="14090" width="38.140625" style="923" customWidth="1"/>
    <col min="14091" max="14091" width="23.28125" style="923" customWidth="1"/>
    <col min="14092" max="14092" width="18.140625" style="923" customWidth="1"/>
    <col min="14093" max="14093" width="16.7109375" style="923" customWidth="1"/>
    <col min="14094" max="14094" width="10.8515625" style="923" customWidth="1"/>
    <col min="14095" max="14095" width="6.57421875" style="923" customWidth="1"/>
    <col min="14096" max="14096" width="6.8515625" style="923" customWidth="1"/>
    <col min="14097" max="14097" width="12.7109375" style="923" customWidth="1"/>
    <col min="14098" max="14098" width="15.140625" style="923" customWidth="1"/>
    <col min="14099" max="14099" width="8.28125" style="923" customWidth="1"/>
    <col min="14100" max="14100" width="10.28125" style="923" customWidth="1"/>
    <col min="14101" max="14101" width="4.7109375" style="923" customWidth="1"/>
    <col min="14102" max="14102" width="7.00390625" style="923" customWidth="1"/>
    <col min="14103" max="14103" width="6.140625" style="923" customWidth="1"/>
    <col min="14104" max="14104" width="7.7109375" style="923" customWidth="1"/>
    <col min="14105" max="14336" width="8.8515625" style="923" customWidth="1"/>
    <col min="14337" max="14337" width="96.00390625" style="923" customWidth="1"/>
    <col min="14338" max="14338" width="16.28125" style="923" customWidth="1"/>
    <col min="14339" max="14339" width="14.7109375" style="923" customWidth="1"/>
    <col min="14340" max="14340" width="19.00390625" style="923" customWidth="1"/>
    <col min="14341" max="14341" width="21.7109375" style="923" customWidth="1"/>
    <col min="14342" max="14342" width="29.8515625" style="923" customWidth="1"/>
    <col min="14343" max="14343" width="17.140625" style="923" customWidth="1"/>
    <col min="14344" max="14344" width="25.140625" style="923" customWidth="1"/>
    <col min="14345" max="14345" width="20.421875" style="923" customWidth="1"/>
    <col min="14346" max="14346" width="38.140625" style="923" customWidth="1"/>
    <col min="14347" max="14347" width="23.28125" style="923" customWidth="1"/>
    <col min="14348" max="14348" width="18.140625" style="923" customWidth="1"/>
    <col min="14349" max="14349" width="16.7109375" style="923" customWidth="1"/>
    <col min="14350" max="14350" width="10.8515625" style="923" customWidth="1"/>
    <col min="14351" max="14351" width="6.57421875" style="923" customWidth="1"/>
    <col min="14352" max="14352" width="6.8515625" style="923" customWidth="1"/>
    <col min="14353" max="14353" width="12.7109375" style="923" customWidth="1"/>
    <col min="14354" max="14354" width="15.140625" style="923" customWidth="1"/>
    <col min="14355" max="14355" width="8.28125" style="923" customWidth="1"/>
    <col min="14356" max="14356" width="10.28125" style="923" customWidth="1"/>
    <col min="14357" max="14357" width="4.7109375" style="923" customWidth="1"/>
    <col min="14358" max="14358" width="7.00390625" style="923" customWidth="1"/>
    <col min="14359" max="14359" width="6.140625" style="923" customWidth="1"/>
    <col min="14360" max="14360" width="7.7109375" style="923" customWidth="1"/>
    <col min="14361" max="14592" width="8.8515625" style="923" customWidth="1"/>
    <col min="14593" max="14593" width="96.00390625" style="923" customWidth="1"/>
    <col min="14594" max="14594" width="16.28125" style="923" customWidth="1"/>
    <col min="14595" max="14595" width="14.7109375" style="923" customWidth="1"/>
    <col min="14596" max="14596" width="19.00390625" style="923" customWidth="1"/>
    <col min="14597" max="14597" width="21.7109375" style="923" customWidth="1"/>
    <col min="14598" max="14598" width="29.8515625" style="923" customWidth="1"/>
    <col min="14599" max="14599" width="17.140625" style="923" customWidth="1"/>
    <col min="14600" max="14600" width="25.140625" style="923" customWidth="1"/>
    <col min="14601" max="14601" width="20.421875" style="923" customWidth="1"/>
    <col min="14602" max="14602" width="38.140625" style="923" customWidth="1"/>
    <col min="14603" max="14603" width="23.28125" style="923" customWidth="1"/>
    <col min="14604" max="14604" width="18.140625" style="923" customWidth="1"/>
    <col min="14605" max="14605" width="16.7109375" style="923" customWidth="1"/>
    <col min="14606" max="14606" width="10.8515625" style="923" customWidth="1"/>
    <col min="14607" max="14607" width="6.57421875" style="923" customWidth="1"/>
    <col min="14608" max="14608" width="6.8515625" style="923" customWidth="1"/>
    <col min="14609" max="14609" width="12.7109375" style="923" customWidth="1"/>
    <col min="14610" max="14610" width="15.140625" style="923" customWidth="1"/>
    <col min="14611" max="14611" width="8.28125" style="923" customWidth="1"/>
    <col min="14612" max="14612" width="10.28125" style="923" customWidth="1"/>
    <col min="14613" max="14613" width="4.7109375" style="923" customWidth="1"/>
    <col min="14614" max="14614" width="7.00390625" style="923" customWidth="1"/>
    <col min="14615" max="14615" width="6.140625" style="923" customWidth="1"/>
    <col min="14616" max="14616" width="7.7109375" style="923" customWidth="1"/>
    <col min="14617" max="14848" width="8.8515625" style="923" customWidth="1"/>
    <col min="14849" max="14849" width="96.00390625" style="923" customWidth="1"/>
    <col min="14850" max="14850" width="16.28125" style="923" customWidth="1"/>
    <col min="14851" max="14851" width="14.7109375" style="923" customWidth="1"/>
    <col min="14852" max="14852" width="19.00390625" style="923" customWidth="1"/>
    <col min="14853" max="14853" width="21.7109375" style="923" customWidth="1"/>
    <col min="14854" max="14854" width="29.8515625" style="923" customWidth="1"/>
    <col min="14855" max="14855" width="17.140625" style="923" customWidth="1"/>
    <col min="14856" max="14856" width="25.140625" style="923" customWidth="1"/>
    <col min="14857" max="14857" width="20.421875" style="923" customWidth="1"/>
    <col min="14858" max="14858" width="38.140625" style="923" customWidth="1"/>
    <col min="14859" max="14859" width="23.28125" style="923" customWidth="1"/>
    <col min="14860" max="14860" width="18.140625" style="923" customWidth="1"/>
    <col min="14861" max="14861" width="16.7109375" style="923" customWidth="1"/>
    <col min="14862" max="14862" width="10.8515625" style="923" customWidth="1"/>
    <col min="14863" max="14863" width="6.57421875" style="923" customWidth="1"/>
    <col min="14864" max="14864" width="6.8515625" style="923" customWidth="1"/>
    <col min="14865" max="14865" width="12.7109375" style="923" customWidth="1"/>
    <col min="14866" max="14866" width="15.140625" style="923" customWidth="1"/>
    <col min="14867" max="14867" width="8.28125" style="923" customWidth="1"/>
    <col min="14868" max="14868" width="10.28125" style="923" customWidth="1"/>
    <col min="14869" max="14869" width="4.7109375" style="923" customWidth="1"/>
    <col min="14870" max="14870" width="7.00390625" style="923" customWidth="1"/>
    <col min="14871" max="14871" width="6.140625" style="923" customWidth="1"/>
    <col min="14872" max="14872" width="7.7109375" style="923" customWidth="1"/>
    <col min="14873" max="15104" width="8.8515625" style="923" customWidth="1"/>
    <col min="15105" max="15105" width="96.00390625" style="923" customWidth="1"/>
    <col min="15106" max="15106" width="16.28125" style="923" customWidth="1"/>
    <col min="15107" max="15107" width="14.7109375" style="923" customWidth="1"/>
    <col min="15108" max="15108" width="19.00390625" style="923" customWidth="1"/>
    <col min="15109" max="15109" width="21.7109375" style="923" customWidth="1"/>
    <col min="15110" max="15110" width="29.8515625" style="923" customWidth="1"/>
    <col min="15111" max="15111" width="17.140625" style="923" customWidth="1"/>
    <col min="15112" max="15112" width="25.140625" style="923" customWidth="1"/>
    <col min="15113" max="15113" width="20.421875" style="923" customWidth="1"/>
    <col min="15114" max="15114" width="38.140625" style="923" customWidth="1"/>
    <col min="15115" max="15115" width="23.28125" style="923" customWidth="1"/>
    <col min="15116" max="15116" width="18.140625" style="923" customWidth="1"/>
    <col min="15117" max="15117" width="16.7109375" style="923" customWidth="1"/>
    <col min="15118" max="15118" width="10.8515625" style="923" customWidth="1"/>
    <col min="15119" max="15119" width="6.57421875" style="923" customWidth="1"/>
    <col min="15120" max="15120" width="6.8515625" style="923" customWidth="1"/>
    <col min="15121" max="15121" width="12.7109375" style="923" customWidth="1"/>
    <col min="15122" max="15122" width="15.140625" style="923" customWidth="1"/>
    <col min="15123" max="15123" width="8.28125" style="923" customWidth="1"/>
    <col min="15124" max="15124" width="10.28125" style="923" customWidth="1"/>
    <col min="15125" max="15125" width="4.7109375" style="923" customWidth="1"/>
    <col min="15126" max="15126" width="7.00390625" style="923" customWidth="1"/>
    <col min="15127" max="15127" width="6.140625" style="923" customWidth="1"/>
    <col min="15128" max="15128" width="7.7109375" style="923" customWidth="1"/>
    <col min="15129" max="15360" width="8.8515625" style="923" customWidth="1"/>
    <col min="15361" max="15361" width="96.00390625" style="923" customWidth="1"/>
    <col min="15362" max="15362" width="16.28125" style="923" customWidth="1"/>
    <col min="15363" max="15363" width="14.7109375" style="923" customWidth="1"/>
    <col min="15364" max="15364" width="19.00390625" style="923" customWidth="1"/>
    <col min="15365" max="15365" width="21.7109375" style="923" customWidth="1"/>
    <col min="15366" max="15366" width="29.8515625" style="923" customWidth="1"/>
    <col min="15367" max="15367" width="17.140625" style="923" customWidth="1"/>
    <col min="15368" max="15368" width="25.140625" style="923" customWidth="1"/>
    <col min="15369" max="15369" width="20.421875" style="923" customWidth="1"/>
    <col min="15370" max="15370" width="38.140625" style="923" customWidth="1"/>
    <col min="15371" max="15371" width="23.28125" style="923" customWidth="1"/>
    <col min="15372" max="15372" width="18.140625" style="923" customWidth="1"/>
    <col min="15373" max="15373" width="16.7109375" style="923" customWidth="1"/>
    <col min="15374" max="15374" width="10.8515625" style="923" customWidth="1"/>
    <col min="15375" max="15375" width="6.57421875" style="923" customWidth="1"/>
    <col min="15376" max="15376" width="6.8515625" style="923" customWidth="1"/>
    <col min="15377" max="15377" width="12.7109375" style="923" customWidth="1"/>
    <col min="15378" max="15378" width="15.140625" style="923" customWidth="1"/>
    <col min="15379" max="15379" width="8.28125" style="923" customWidth="1"/>
    <col min="15380" max="15380" width="10.28125" style="923" customWidth="1"/>
    <col min="15381" max="15381" width="4.7109375" style="923" customWidth="1"/>
    <col min="15382" max="15382" width="7.00390625" style="923" customWidth="1"/>
    <col min="15383" max="15383" width="6.140625" style="923" customWidth="1"/>
    <col min="15384" max="15384" width="7.7109375" style="923" customWidth="1"/>
    <col min="15385" max="15616" width="8.8515625" style="923" customWidth="1"/>
    <col min="15617" max="15617" width="96.00390625" style="923" customWidth="1"/>
    <col min="15618" max="15618" width="16.28125" style="923" customWidth="1"/>
    <col min="15619" max="15619" width="14.7109375" style="923" customWidth="1"/>
    <col min="15620" max="15620" width="19.00390625" style="923" customWidth="1"/>
    <col min="15621" max="15621" width="21.7109375" style="923" customWidth="1"/>
    <col min="15622" max="15622" width="29.8515625" style="923" customWidth="1"/>
    <col min="15623" max="15623" width="17.140625" style="923" customWidth="1"/>
    <col min="15624" max="15624" width="25.140625" style="923" customWidth="1"/>
    <col min="15625" max="15625" width="20.421875" style="923" customWidth="1"/>
    <col min="15626" max="15626" width="38.140625" style="923" customWidth="1"/>
    <col min="15627" max="15627" width="23.28125" style="923" customWidth="1"/>
    <col min="15628" max="15628" width="18.140625" style="923" customWidth="1"/>
    <col min="15629" max="15629" width="16.7109375" style="923" customWidth="1"/>
    <col min="15630" max="15630" width="10.8515625" style="923" customWidth="1"/>
    <col min="15631" max="15631" width="6.57421875" style="923" customWidth="1"/>
    <col min="15632" max="15632" width="6.8515625" style="923" customWidth="1"/>
    <col min="15633" max="15633" width="12.7109375" style="923" customWidth="1"/>
    <col min="15634" max="15634" width="15.140625" style="923" customWidth="1"/>
    <col min="15635" max="15635" width="8.28125" style="923" customWidth="1"/>
    <col min="15636" max="15636" width="10.28125" style="923" customWidth="1"/>
    <col min="15637" max="15637" width="4.7109375" style="923" customWidth="1"/>
    <col min="15638" max="15638" width="7.00390625" style="923" customWidth="1"/>
    <col min="15639" max="15639" width="6.140625" style="923" customWidth="1"/>
    <col min="15640" max="15640" width="7.7109375" style="923" customWidth="1"/>
    <col min="15641" max="15872" width="8.8515625" style="923" customWidth="1"/>
    <col min="15873" max="15873" width="96.00390625" style="923" customWidth="1"/>
    <col min="15874" max="15874" width="16.28125" style="923" customWidth="1"/>
    <col min="15875" max="15875" width="14.7109375" style="923" customWidth="1"/>
    <col min="15876" max="15876" width="19.00390625" style="923" customWidth="1"/>
    <col min="15877" max="15877" width="21.7109375" style="923" customWidth="1"/>
    <col min="15878" max="15878" width="29.8515625" style="923" customWidth="1"/>
    <col min="15879" max="15879" width="17.140625" style="923" customWidth="1"/>
    <col min="15880" max="15880" width="25.140625" style="923" customWidth="1"/>
    <col min="15881" max="15881" width="20.421875" style="923" customWidth="1"/>
    <col min="15882" max="15882" width="38.140625" style="923" customWidth="1"/>
    <col min="15883" max="15883" width="23.28125" style="923" customWidth="1"/>
    <col min="15884" max="15884" width="18.140625" style="923" customWidth="1"/>
    <col min="15885" max="15885" width="16.7109375" style="923" customWidth="1"/>
    <col min="15886" max="15886" width="10.8515625" style="923" customWidth="1"/>
    <col min="15887" max="15887" width="6.57421875" style="923" customWidth="1"/>
    <col min="15888" max="15888" width="6.8515625" style="923" customWidth="1"/>
    <col min="15889" max="15889" width="12.7109375" style="923" customWidth="1"/>
    <col min="15890" max="15890" width="15.140625" style="923" customWidth="1"/>
    <col min="15891" max="15891" width="8.28125" style="923" customWidth="1"/>
    <col min="15892" max="15892" width="10.28125" style="923" customWidth="1"/>
    <col min="15893" max="15893" width="4.7109375" style="923" customWidth="1"/>
    <col min="15894" max="15894" width="7.00390625" style="923" customWidth="1"/>
    <col min="15895" max="15895" width="6.140625" style="923" customWidth="1"/>
    <col min="15896" max="15896" width="7.7109375" style="923" customWidth="1"/>
    <col min="15897" max="16128" width="8.8515625" style="923" customWidth="1"/>
    <col min="16129" max="16129" width="96.00390625" style="923" customWidth="1"/>
    <col min="16130" max="16130" width="16.28125" style="923" customWidth="1"/>
    <col min="16131" max="16131" width="14.7109375" style="923" customWidth="1"/>
    <col min="16132" max="16132" width="19.00390625" style="923" customWidth="1"/>
    <col min="16133" max="16133" width="21.7109375" style="923" customWidth="1"/>
    <col min="16134" max="16134" width="29.8515625" style="923" customWidth="1"/>
    <col min="16135" max="16135" width="17.140625" style="923" customWidth="1"/>
    <col min="16136" max="16136" width="25.140625" style="923" customWidth="1"/>
    <col min="16137" max="16137" width="20.421875" style="923" customWidth="1"/>
    <col min="16138" max="16138" width="38.140625" style="923" customWidth="1"/>
    <col min="16139" max="16139" width="23.28125" style="923" customWidth="1"/>
    <col min="16140" max="16140" width="18.140625" style="923" customWidth="1"/>
    <col min="16141" max="16141" width="16.7109375" style="923" customWidth="1"/>
    <col min="16142" max="16142" width="10.8515625" style="923" customWidth="1"/>
    <col min="16143" max="16143" width="6.57421875" style="923" customWidth="1"/>
    <col min="16144" max="16144" width="6.8515625" style="923" customWidth="1"/>
    <col min="16145" max="16145" width="12.7109375" style="923" customWidth="1"/>
    <col min="16146" max="16146" width="15.140625" style="923" customWidth="1"/>
    <col min="16147" max="16147" width="8.28125" style="923" customWidth="1"/>
    <col min="16148" max="16148" width="10.28125" style="923" customWidth="1"/>
    <col min="16149" max="16149" width="4.7109375" style="923" customWidth="1"/>
    <col min="16150" max="16150" width="7.00390625" style="923" customWidth="1"/>
    <col min="16151" max="16151" width="6.140625" style="923" customWidth="1"/>
    <col min="16152" max="16152" width="7.7109375" style="923" customWidth="1"/>
    <col min="16153" max="16384" width="8.8515625" style="923" customWidth="1"/>
  </cols>
  <sheetData>
    <row r="1" spans="1:11" ht="73.5" customHeight="1">
      <c r="A1" s="1891" t="s">
        <v>683</v>
      </c>
      <c r="B1" s="1892"/>
      <c r="C1" s="1892"/>
      <c r="D1" s="1892"/>
      <c r="E1" s="1892"/>
      <c r="F1" s="1892"/>
      <c r="G1" s="1892"/>
      <c r="H1" s="1892"/>
      <c r="I1" s="1892"/>
      <c r="J1" s="1892"/>
      <c r="K1" s="922"/>
    </row>
    <row r="2" spans="1:11" ht="15">
      <c r="A2" s="925"/>
      <c r="B2" s="926"/>
      <c r="C2" s="927"/>
      <c r="D2" s="927"/>
      <c r="E2" s="927"/>
      <c r="F2" s="927"/>
      <c r="G2" s="928"/>
      <c r="H2" s="927"/>
      <c r="I2" s="927"/>
      <c r="J2" s="927"/>
      <c r="K2" s="922"/>
    </row>
    <row r="3" spans="1:11" ht="15">
      <c r="A3" s="1893" t="s">
        <v>1072</v>
      </c>
      <c r="B3" s="1894"/>
      <c r="C3" s="1894"/>
      <c r="D3" s="1894"/>
      <c r="E3" s="1894"/>
      <c r="F3" s="1894"/>
      <c r="G3" s="1894"/>
      <c r="H3" s="1894"/>
      <c r="I3" s="1894"/>
      <c r="J3" s="1894"/>
      <c r="K3" s="929"/>
    </row>
    <row r="4" spans="1:11" ht="15">
      <c r="A4" s="1893" t="s">
        <v>1073</v>
      </c>
      <c r="B4" s="1894"/>
      <c r="C4" s="1894"/>
      <c r="D4" s="1894"/>
      <c r="E4" s="1894"/>
      <c r="F4" s="1894"/>
      <c r="G4" s="1894"/>
      <c r="H4" s="1894"/>
      <c r="I4" s="1894"/>
      <c r="J4" s="1894"/>
      <c r="K4" s="929"/>
    </row>
    <row r="5" spans="1:11" ht="15">
      <c r="A5" s="1893" t="s">
        <v>1074</v>
      </c>
      <c r="B5" s="1894"/>
      <c r="C5" s="1894"/>
      <c r="D5" s="1894"/>
      <c r="E5" s="1894"/>
      <c r="F5" s="1894"/>
      <c r="G5" s="1894"/>
      <c r="H5" s="1894"/>
      <c r="I5" s="1894"/>
      <c r="J5" s="1894"/>
      <c r="K5" s="929"/>
    </row>
    <row r="6" spans="1:11" ht="15">
      <c r="A6" s="1895" t="s">
        <v>1161</v>
      </c>
      <c r="B6" s="1894"/>
      <c r="C6" s="1894"/>
      <c r="D6" s="1894"/>
      <c r="E6" s="1894"/>
      <c r="F6" s="1894"/>
      <c r="G6" s="1894"/>
      <c r="H6" s="1894"/>
      <c r="I6" s="1894"/>
      <c r="J6" s="1894"/>
      <c r="K6" s="929"/>
    </row>
    <row r="7" spans="1:11" ht="15">
      <c r="A7" s="1895" t="s">
        <v>1162</v>
      </c>
      <c r="B7" s="1894"/>
      <c r="C7" s="1894"/>
      <c r="D7" s="1894"/>
      <c r="E7" s="1894"/>
      <c r="F7" s="1894"/>
      <c r="G7" s="1894"/>
      <c r="H7" s="1894"/>
      <c r="I7" s="1894"/>
      <c r="J7" s="1894"/>
      <c r="K7" s="929"/>
    </row>
    <row r="8" spans="1:14" ht="18.75" customHeight="1">
      <c r="A8" s="930" t="s">
        <v>1018</v>
      </c>
      <c r="B8" s="931"/>
      <c r="C8" s="932"/>
      <c r="D8" s="933"/>
      <c r="E8" s="932"/>
      <c r="F8" s="932"/>
      <c r="G8" s="932"/>
      <c r="H8" s="934"/>
      <c r="I8" s="934"/>
      <c r="J8" s="934"/>
      <c r="K8" s="935"/>
      <c r="L8" s="936"/>
      <c r="M8" s="936"/>
      <c r="N8" s="937"/>
    </row>
    <row r="9" spans="1:26" ht="78" customHeight="1" thickBot="1">
      <c r="A9" s="938" t="s">
        <v>692</v>
      </c>
      <c r="B9" s="939" t="s">
        <v>813</v>
      </c>
      <c r="C9" s="940" t="s">
        <v>694</v>
      </c>
      <c r="D9" s="941" t="s">
        <v>695</v>
      </c>
      <c r="E9" s="941" t="s">
        <v>696</v>
      </c>
      <c r="F9" s="942" t="s">
        <v>697</v>
      </c>
      <c r="G9" s="943" t="s">
        <v>698</v>
      </c>
      <c r="H9" s="944" t="s">
        <v>1077</v>
      </c>
      <c r="I9" s="944" t="s">
        <v>1078</v>
      </c>
      <c r="J9" s="945" t="s">
        <v>1079</v>
      </c>
      <c r="K9" s="946"/>
      <c r="L9" s="947" t="s">
        <v>702</v>
      </c>
      <c r="M9" s="948" t="s">
        <v>703</v>
      </c>
      <c r="N9" s="949"/>
      <c r="O9" s="950" t="s">
        <v>704</v>
      </c>
      <c r="P9" s="950" t="s">
        <v>705</v>
      </c>
      <c r="Q9" s="950" t="s">
        <v>706</v>
      </c>
      <c r="R9" s="950" t="s">
        <v>707</v>
      </c>
      <c r="S9" s="950" t="s">
        <v>708</v>
      </c>
      <c r="T9" s="950" t="s">
        <v>709</v>
      </c>
      <c r="U9" s="950" t="s">
        <v>710</v>
      </c>
      <c r="V9" s="950" t="s">
        <v>711</v>
      </c>
      <c r="W9" s="950" t="s">
        <v>712</v>
      </c>
      <c r="X9" s="950" t="s">
        <v>713</v>
      </c>
      <c r="Y9" s="950" t="s">
        <v>714</v>
      </c>
      <c r="Z9" s="950" t="s">
        <v>715</v>
      </c>
    </row>
    <row r="10" spans="1:26" ht="25.5" customHeight="1" thickBot="1">
      <c r="A10" s="951" t="s">
        <v>716</v>
      </c>
      <c r="B10" s="952"/>
      <c r="C10" s="953"/>
      <c r="D10" s="954"/>
      <c r="E10" s="953"/>
      <c r="F10" s="954"/>
      <c r="G10" s="953"/>
      <c r="H10" s="955"/>
      <c r="I10" s="955"/>
      <c r="J10" s="955"/>
      <c r="K10" s="956"/>
      <c r="L10" s="957"/>
      <c r="M10" s="958"/>
      <c r="N10" s="959"/>
      <c r="O10" s="960"/>
      <c r="P10" s="960"/>
      <c r="Q10" s="960"/>
      <c r="R10" s="960"/>
      <c r="S10" s="960"/>
      <c r="T10" s="960"/>
      <c r="U10" s="960"/>
      <c r="V10" s="960"/>
      <c r="W10" s="960"/>
      <c r="X10" s="960"/>
      <c r="Y10" s="960"/>
      <c r="Z10" s="960"/>
    </row>
    <row r="11" spans="1:26" ht="21.75" customHeight="1" thickBot="1">
      <c r="A11" s="961" t="s">
        <v>1163</v>
      </c>
      <c r="B11" s="962">
        <v>1060</v>
      </c>
      <c r="C11" s="963" t="s">
        <v>1081</v>
      </c>
      <c r="D11" s="962">
        <v>0.2</v>
      </c>
      <c r="E11" s="962">
        <f>B11*D11</f>
        <v>212</v>
      </c>
      <c r="F11" s="964" t="s">
        <v>1082</v>
      </c>
      <c r="G11" s="965">
        <v>12</v>
      </c>
      <c r="H11" s="966">
        <f>SUM(E11*G11)</f>
        <v>2544</v>
      </c>
      <c r="I11" s="967">
        <v>0</v>
      </c>
      <c r="J11" s="968">
        <f aca="true" t="shared" si="0" ref="J11:J16">H11-I11</f>
        <v>2544</v>
      </c>
      <c r="K11" s="969"/>
      <c r="L11" s="970"/>
      <c r="M11" s="958"/>
      <c r="N11" s="959"/>
      <c r="O11" s="960"/>
      <c r="P11" s="971"/>
      <c r="Q11" s="972"/>
      <c r="R11" s="972"/>
      <c r="S11" s="972"/>
      <c r="T11" s="972"/>
      <c r="U11" s="972"/>
      <c r="V11" s="972"/>
      <c r="W11" s="972"/>
      <c r="X11" s="972"/>
      <c r="Y11" s="972"/>
      <c r="Z11" s="972"/>
    </row>
    <row r="12" spans="1:26" ht="23.25" customHeight="1" thickBot="1">
      <c r="A12" s="973" t="s">
        <v>1164</v>
      </c>
      <c r="B12" s="974">
        <v>424</v>
      </c>
      <c r="C12" s="963" t="s">
        <v>718</v>
      </c>
      <c r="D12" s="962">
        <v>0.25</v>
      </c>
      <c r="E12" s="962">
        <f>B12*D12</f>
        <v>106</v>
      </c>
      <c r="F12" s="964" t="s">
        <v>719</v>
      </c>
      <c r="G12" s="965">
        <v>12</v>
      </c>
      <c r="H12" s="966">
        <f>SUM(E12*G12)</f>
        <v>1272</v>
      </c>
      <c r="I12" s="967">
        <v>0</v>
      </c>
      <c r="J12" s="968">
        <f t="shared" si="0"/>
        <v>1272</v>
      </c>
      <c r="K12" s="969"/>
      <c r="L12" s="970"/>
      <c r="M12" s="958"/>
      <c r="N12" s="959"/>
      <c r="O12" s="960"/>
      <c r="P12" s="960"/>
      <c r="Q12" s="960"/>
      <c r="R12" s="960"/>
      <c r="S12" s="960"/>
      <c r="T12" s="960"/>
      <c r="U12" s="960"/>
      <c r="V12" s="960"/>
      <c r="W12" s="960"/>
      <c r="X12" s="960"/>
      <c r="Y12" s="960"/>
      <c r="Z12" s="960"/>
    </row>
    <row r="13" spans="1:26" ht="23.25" customHeight="1" thickBot="1">
      <c r="A13" s="975" t="s">
        <v>1165</v>
      </c>
      <c r="B13" s="976">
        <v>1400</v>
      </c>
      <c r="C13" s="977" t="s">
        <v>718</v>
      </c>
      <c r="D13" s="978">
        <v>0.1</v>
      </c>
      <c r="E13" s="962">
        <f>B13*D13</f>
        <v>140</v>
      </c>
      <c r="F13" s="979" t="s">
        <v>719</v>
      </c>
      <c r="G13" s="965">
        <v>12</v>
      </c>
      <c r="H13" s="980">
        <f>SUM(E13*G13)</f>
        <v>1680</v>
      </c>
      <c r="I13" s="981">
        <v>0</v>
      </c>
      <c r="J13" s="982">
        <f t="shared" si="0"/>
        <v>1680</v>
      </c>
      <c r="K13" s="969"/>
      <c r="L13" s="970"/>
      <c r="M13" s="958"/>
      <c r="N13" s="959"/>
      <c r="O13" s="960"/>
      <c r="P13" s="960"/>
      <c r="Q13" s="960"/>
      <c r="R13" s="960"/>
      <c r="S13" s="960"/>
      <c r="T13" s="960"/>
      <c r="U13" s="960"/>
      <c r="V13" s="960"/>
      <c r="W13" s="960"/>
      <c r="X13" s="960"/>
      <c r="Y13" s="960"/>
      <c r="Z13" s="960"/>
    </row>
    <row r="14" spans="1:26" ht="23.25" customHeight="1" thickBot="1">
      <c r="A14" s="975" t="s">
        <v>1166</v>
      </c>
      <c r="B14" s="976">
        <v>700</v>
      </c>
      <c r="C14" s="976" t="s">
        <v>718</v>
      </c>
      <c r="D14" s="976">
        <v>1</v>
      </c>
      <c r="E14" s="962">
        <f>B14*D14</f>
        <v>700</v>
      </c>
      <c r="F14" s="976" t="s">
        <v>719</v>
      </c>
      <c r="G14" s="965">
        <v>12</v>
      </c>
      <c r="H14" s="966">
        <f>SUM(E14*G14)</f>
        <v>8400</v>
      </c>
      <c r="I14" s="976">
        <v>0</v>
      </c>
      <c r="J14" s="966">
        <f t="shared" si="0"/>
        <v>8400</v>
      </c>
      <c r="K14" s="983"/>
      <c r="M14" s="958"/>
      <c r="N14" s="959"/>
      <c r="O14" s="960"/>
      <c r="P14" s="960"/>
      <c r="Q14" s="960"/>
      <c r="R14" s="960"/>
      <c r="S14" s="960"/>
      <c r="T14" s="960"/>
      <c r="U14" s="960"/>
      <c r="V14" s="960"/>
      <c r="W14" s="960"/>
      <c r="X14" s="960"/>
      <c r="Y14" s="960"/>
      <c r="Z14" s="960"/>
    </row>
    <row r="15" spans="1:26" ht="18.75" customHeight="1" thickBot="1">
      <c r="A15" s="984" t="s">
        <v>1167</v>
      </c>
      <c r="B15" s="976">
        <v>100</v>
      </c>
      <c r="C15" s="976" t="s">
        <v>718</v>
      </c>
      <c r="D15" s="976">
        <v>0.5</v>
      </c>
      <c r="E15" s="962">
        <f>B15*D15</f>
        <v>50</v>
      </c>
      <c r="F15" s="976" t="s">
        <v>719</v>
      </c>
      <c r="G15" s="965">
        <v>12</v>
      </c>
      <c r="H15" s="966">
        <f>SUM(E15*G15)</f>
        <v>600</v>
      </c>
      <c r="I15" s="976">
        <v>0</v>
      </c>
      <c r="J15" s="966">
        <f t="shared" si="0"/>
        <v>600</v>
      </c>
      <c r="K15" s="985"/>
      <c r="M15" s="958"/>
      <c r="N15" s="959"/>
      <c r="O15" s="986"/>
      <c r="P15" s="960"/>
      <c r="Q15" s="960"/>
      <c r="R15" s="960"/>
      <c r="S15" s="960"/>
      <c r="T15" s="960"/>
      <c r="U15" s="960"/>
      <c r="V15" s="960"/>
      <c r="W15" s="960"/>
      <c r="X15" s="960"/>
      <c r="Y15" s="960"/>
      <c r="Z15" s="960"/>
    </row>
    <row r="16" spans="1:26" ht="21.75" customHeight="1" thickBot="1">
      <c r="A16" s="987" t="s">
        <v>725</v>
      </c>
      <c r="B16" s="988"/>
      <c r="C16" s="989"/>
      <c r="D16" s="988"/>
      <c r="E16" s="990"/>
      <c r="F16" s="991"/>
      <c r="G16" s="992"/>
      <c r="H16" s="993">
        <f>SUM(H11:H15)</f>
        <v>14496</v>
      </c>
      <c r="I16" s="994">
        <f>SUM(I11:I15)</f>
        <v>0</v>
      </c>
      <c r="J16" s="994">
        <f t="shared" si="0"/>
        <v>14496</v>
      </c>
      <c r="K16" s="995"/>
      <c r="L16" s="970"/>
      <c r="M16" s="996"/>
      <c r="N16" s="959"/>
      <c r="P16" s="997"/>
      <c r="Q16" s="997"/>
      <c r="R16" s="997"/>
      <c r="S16" s="997"/>
      <c r="T16" s="997"/>
      <c r="U16" s="997"/>
      <c r="V16" s="997"/>
      <c r="W16" s="997"/>
      <c r="X16" s="997"/>
      <c r="Y16" s="997"/>
      <c r="Z16" s="997"/>
    </row>
    <row r="17" spans="1:26" ht="21" customHeight="1" thickBot="1">
      <c r="A17" s="998" t="s">
        <v>726</v>
      </c>
      <c r="B17" s="999"/>
      <c r="C17" s="1000"/>
      <c r="D17" s="1001"/>
      <c r="E17" s="1002"/>
      <c r="F17" s="1003"/>
      <c r="G17" s="1004"/>
      <c r="H17" s="1005"/>
      <c r="I17" s="1006"/>
      <c r="J17" s="1006"/>
      <c r="K17" s="969"/>
      <c r="L17" s="970"/>
      <c r="M17" s="958"/>
      <c r="N17" s="959"/>
      <c r="O17" s="960"/>
      <c r="P17" s="960"/>
      <c r="Q17" s="960"/>
      <c r="R17" s="960"/>
      <c r="S17" s="960"/>
      <c r="T17" s="960"/>
      <c r="U17" s="960"/>
      <c r="V17" s="960"/>
      <c r="W17" s="960"/>
      <c r="X17" s="960"/>
      <c r="Y17" s="960"/>
      <c r="Z17" s="960"/>
    </row>
    <row r="18" spans="1:26" ht="21.75" customHeight="1" thickBot="1">
      <c r="A18" s="961" t="s">
        <v>727</v>
      </c>
      <c r="B18" s="1007">
        <f>J14</f>
        <v>8400</v>
      </c>
      <c r="C18" s="1008" t="s">
        <v>728</v>
      </c>
      <c r="D18" s="1008">
        <v>0.1425</v>
      </c>
      <c r="E18" s="1008">
        <f>SUM(B18*D18)</f>
        <v>1197</v>
      </c>
      <c r="F18" s="1009"/>
      <c r="G18" s="1009">
        <v>1</v>
      </c>
      <c r="H18" s="1008">
        <f>E18*G18</f>
        <v>1197</v>
      </c>
      <c r="I18" s="1008">
        <v>0</v>
      </c>
      <c r="J18" s="1008">
        <f>H18-I18</f>
        <v>1197</v>
      </c>
      <c r="K18" s="969"/>
      <c r="M18" s="958"/>
      <c r="N18" s="959"/>
      <c r="O18" s="960"/>
      <c r="P18" s="960"/>
      <c r="Q18" s="960"/>
      <c r="R18" s="960"/>
      <c r="S18" s="960"/>
      <c r="T18" s="960"/>
      <c r="U18" s="960"/>
      <c r="V18" s="960"/>
      <c r="W18" s="960"/>
      <c r="X18" s="960"/>
      <c r="Y18" s="960"/>
      <c r="Z18" s="960"/>
    </row>
    <row r="19" spans="1:26" s="1012" customFormat="1" ht="23.25" customHeight="1" thickBot="1">
      <c r="A19" s="973" t="s">
        <v>730</v>
      </c>
      <c r="B19" s="1010">
        <v>0</v>
      </c>
      <c r="C19" s="1010" t="s">
        <v>1085</v>
      </c>
      <c r="D19" s="1010">
        <v>0</v>
      </c>
      <c r="E19" s="1010">
        <f>SUM(B19*D19)</f>
        <v>0</v>
      </c>
      <c r="F19" s="1011"/>
      <c r="G19" s="1011">
        <v>0</v>
      </c>
      <c r="H19" s="1010">
        <f>SUM(E19*G19)</f>
        <v>0</v>
      </c>
      <c r="I19" s="1010">
        <v>0</v>
      </c>
      <c r="J19" s="1010">
        <f>H19-I19</f>
        <v>0</v>
      </c>
      <c r="K19" s="969"/>
      <c r="M19" s="1013"/>
      <c r="N19" s="959"/>
      <c r="O19" s="1014"/>
      <c r="P19" s="1014"/>
      <c r="Q19" s="1014"/>
      <c r="R19" s="1014"/>
      <c r="S19" s="1014"/>
      <c r="T19" s="1014"/>
      <c r="U19" s="1014"/>
      <c r="V19" s="1014"/>
      <c r="W19" s="1014"/>
      <c r="X19" s="1014"/>
      <c r="Y19" s="1014"/>
      <c r="Z19" s="1014"/>
    </row>
    <row r="20" spans="1:26" s="1022" customFormat="1" ht="19.5" customHeight="1" thickBot="1">
      <c r="A20" s="987" t="s">
        <v>735</v>
      </c>
      <c r="B20" s="1015"/>
      <c r="C20" s="1016"/>
      <c r="D20" s="1015"/>
      <c r="E20" s="1015"/>
      <c r="F20" s="1017"/>
      <c r="G20" s="1017"/>
      <c r="H20" s="1018">
        <f>SUM(H18:H19)</f>
        <v>1197</v>
      </c>
      <c r="I20" s="1018">
        <f>SUM(I18:I19)</f>
        <v>0</v>
      </c>
      <c r="J20" s="1019">
        <f>H20-I20</f>
        <v>1197</v>
      </c>
      <c r="K20" s="956"/>
      <c r="L20" s="923"/>
      <c r="M20" s="1020"/>
      <c r="N20" s="959"/>
      <c r="O20" s="960"/>
      <c r="P20" s="960"/>
      <c r="Q20" s="960"/>
      <c r="R20" s="960"/>
      <c r="S20" s="960"/>
      <c r="T20" s="960"/>
      <c r="U20" s="960"/>
      <c r="V20" s="960"/>
      <c r="W20" s="960"/>
      <c r="X20" s="1021"/>
      <c r="Y20" s="1021"/>
      <c r="Z20" s="1021"/>
    </row>
    <row r="21" spans="1:26" ht="24" customHeight="1" thickBot="1">
      <c r="A21" s="1023" t="s">
        <v>736</v>
      </c>
      <c r="B21" s="1024"/>
      <c r="C21" s="1025"/>
      <c r="D21" s="1024"/>
      <c r="E21" s="1024"/>
      <c r="F21" s="1026"/>
      <c r="G21" s="1026"/>
      <c r="H21" s="1027">
        <f>H16+H20</f>
        <v>15693</v>
      </c>
      <c r="I21" s="1027">
        <f>I20+I16</f>
        <v>0</v>
      </c>
      <c r="J21" s="1028">
        <f>H21-I21</f>
        <v>15693</v>
      </c>
      <c r="K21" s="956"/>
      <c r="L21" s="1029"/>
      <c r="M21" s="958"/>
      <c r="N21" s="959"/>
      <c r="O21" s="960"/>
      <c r="P21" s="960"/>
      <c r="Q21" s="960"/>
      <c r="R21" s="960"/>
      <c r="S21" s="960"/>
      <c r="T21" s="960"/>
      <c r="U21" s="960"/>
      <c r="V21" s="960"/>
      <c r="W21" s="960"/>
      <c r="X21" s="960"/>
      <c r="Y21" s="960"/>
      <c r="Z21" s="960"/>
    </row>
    <row r="22" spans="1:26" s="1037" customFormat="1" ht="19.5" customHeight="1" thickBot="1">
      <c r="A22" s="1030" t="s">
        <v>737</v>
      </c>
      <c r="B22" s="1031"/>
      <c r="C22" s="1032"/>
      <c r="D22" s="1032"/>
      <c r="E22" s="1032"/>
      <c r="F22" s="1032"/>
      <c r="G22" s="1033"/>
      <c r="H22" s="1034"/>
      <c r="I22" s="1034"/>
      <c r="J22" s="1035"/>
      <c r="K22" s="1036"/>
      <c r="M22" s="1038"/>
      <c r="N22" s="1039"/>
      <c r="O22" s="1040"/>
      <c r="P22" s="1040"/>
      <c r="Q22" s="1040"/>
      <c r="R22" s="1040"/>
      <c r="S22" s="1040"/>
      <c r="T22" s="1040"/>
      <c r="U22" s="1040"/>
      <c r="V22" s="1040"/>
      <c r="W22" s="1040"/>
      <c r="X22" s="1040"/>
      <c r="Y22" s="1040"/>
      <c r="Z22" s="1040"/>
    </row>
    <row r="23" spans="1:26" s="1044" customFormat="1" ht="21.75" customHeight="1">
      <c r="A23" s="1041" t="s">
        <v>738</v>
      </c>
      <c r="B23" s="1042">
        <v>0</v>
      </c>
      <c r="C23" s="1042" t="s">
        <v>718</v>
      </c>
      <c r="D23" s="1042">
        <v>1</v>
      </c>
      <c r="E23" s="1042">
        <f>SUM(B23*D23)</f>
        <v>0</v>
      </c>
      <c r="F23" s="1042" t="s">
        <v>719</v>
      </c>
      <c r="G23" s="1042">
        <v>12</v>
      </c>
      <c r="H23" s="1042">
        <f>E23*G23</f>
        <v>0</v>
      </c>
      <c r="I23" s="1042">
        <v>0</v>
      </c>
      <c r="J23" s="1042">
        <v>0</v>
      </c>
      <c r="K23" s="1043"/>
      <c r="M23" s="1045"/>
      <c r="N23" s="1046"/>
      <c r="O23" s="1047"/>
      <c r="P23" s="1047"/>
      <c r="Q23" s="1047"/>
      <c r="R23" s="1047"/>
      <c r="S23" s="1047"/>
      <c r="T23" s="1047"/>
      <c r="U23" s="1047"/>
      <c r="V23" s="1047"/>
      <c r="W23" s="1047"/>
      <c r="X23" s="1047"/>
      <c r="Y23" s="1047"/>
      <c r="Z23" s="1047"/>
    </row>
    <row r="24" spans="1:26" s="1051" customFormat="1" ht="21" customHeight="1">
      <c r="A24" s="1041" t="s">
        <v>1168</v>
      </c>
      <c r="B24" s="1042">
        <v>0</v>
      </c>
      <c r="C24" s="1042" t="s">
        <v>718</v>
      </c>
      <c r="D24" s="1042">
        <v>1</v>
      </c>
      <c r="E24" s="1042">
        <f>SUM(B24*D24)</f>
        <v>0</v>
      </c>
      <c r="F24" s="1042" t="s">
        <v>719</v>
      </c>
      <c r="G24" s="1042">
        <v>12</v>
      </c>
      <c r="H24" s="1042">
        <f>E24*G24</f>
        <v>0</v>
      </c>
      <c r="I24" s="1042">
        <v>0</v>
      </c>
      <c r="J24" s="1042">
        <v>0</v>
      </c>
      <c r="K24" s="1043"/>
      <c r="L24" s="1048"/>
      <c r="M24" s="1049"/>
      <c r="N24" s="1046"/>
      <c r="O24" s="1050"/>
      <c r="P24" s="1050"/>
      <c r="Q24" s="1050"/>
      <c r="R24" s="1050"/>
      <c r="S24" s="1050"/>
      <c r="T24" s="1050"/>
      <c r="U24" s="1050"/>
      <c r="V24" s="1050"/>
      <c r="W24" s="1050"/>
      <c r="X24" s="1050"/>
      <c r="Y24" s="1050"/>
      <c r="Z24" s="1050"/>
    </row>
    <row r="25" spans="1:26" s="1012" customFormat="1" ht="25.5" customHeight="1">
      <c r="A25" s="1041" t="s">
        <v>741</v>
      </c>
      <c r="B25" s="1042">
        <v>50</v>
      </c>
      <c r="C25" s="1042" t="s">
        <v>718</v>
      </c>
      <c r="D25" s="1042">
        <v>1</v>
      </c>
      <c r="E25" s="1042">
        <f>SUM(B25*D25)</f>
        <v>50</v>
      </c>
      <c r="F25" s="1042" t="s">
        <v>719</v>
      </c>
      <c r="G25" s="1042">
        <v>12</v>
      </c>
      <c r="H25" s="1042">
        <f>E25*G25</f>
        <v>600</v>
      </c>
      <c r="I25" s="1042">
        <v>0</v>
      </c>
      <c r="J25" s="1042">
        <f>H25-I25</f>
        <v>600</v>
      </c>
      <c r="K25" s="969"/>
      <c r="M25" s="1013"/>
      <c r="N25" s="959"/>
      <c r="O25" s="1014"/>
      <c r="P25" s="1014"/>
      <c r="Q25" s="1014"/>
      <c r="R25" s="1014"/>
      <c r="S25" s="1014"/>
      <c r="T25" s="1014"/>
      <c r="U25" s="1014"/>
      <c r="V25" s="1014"/>
      <c r="W25" s="1014"/>
      <c r="X25" s="1014"/>
      <c r="Y25" s="1014"/>
      <c r="Z25" s="1014"/>
    </row>
    <row r="26" spans="1:26" ht="24.75" customHeight="1">
      <c r="A26" s="1041" t="s">
        <v>816</v>
      </c>
      <c r="B26" s="1042">
        <v>100</v>
      </c>
      <c r="C26" s="1042" t="s">
        <v>718</v>
      </c>
      <c r="D26" s="1042">
        <v>1</v>
      </c>
      <c r="E26" s="1042">
        <f>SUM(B26*D26)</f>
        <v>100</v>
      </c>
      <c r="F26" s="1042" t="s">
        <v>719</v>
      </c>
      <c r="G26" s="1042">
        <v>12</v>
      </c>
      <c r="H26" s="1042">
        <f>E26*G26</f>
        <v>1200</v>
      </c>
      <c r="I26" s="1042">
        <v>0</v>
      </c>
      <c r="J26" s="1042">
        <f>H26-I26</f>
        <v>1200</v>
      </c>
      <c r="K26" s="956"/>
      <c r="M26" s="958"/>
      <c r="N26" s="959"/>
      <c r="O26" s="960"/>
      <c r="P26" s="960"/>
      <c r="Q26" s="960"/>
      <c r="R26" s="960"/>
      <c r="S26" s="960"/>
      <c r="T26" s="960"/>
      <c r="U26" s="960"/>
      <c r="V26" s="960"/>
      <c r="W26" s="960"/>
      <c r="X26" s="960"/>
      <c r="Y26" s="960"/>
      <c r="Z26" s="960"/>
    </row>
    <row r="27" spans="1:26" ht="24" customHeight="1">
      <c r="A27" s="1041" t="s">
        <v>1169</v>
      </c>
      <c r="B27" s="1042">
        <v>1800</v>
      </c>
      <c r="C27" s="1042" t="s">
        <v>750</v>
      </c>
      <c r="D27" s="1042">
        <v>1</v>
      </c>
      <c r="E27" s="1042">
        <f>SUM(B27*D27)</f>
        <v>1800</v>
      </c>
      <c r="F27" s="1042" t="s">
        <v>750</v>
      </c>
      <c r="G27" s="1042">
        <v>1</v>
      </c>
      <c r="H27" s="1042">
        <f>SUM(E27*G27)</f>
        <v>1800</v>
      </c>
      <c r="I27" s="1042">
        <v>0</v>
      </c>
      <c r="J27" s="1042">
        <f>H27-I27</f>
        <v>1800</v>
      </c>
      <c r="K27" s="956"/>
      <c r="L27" s="1052"/>
      <c r="M27" s="958"/>
      <c r="N27" s="959"/>
      <c r="O27" s="960"/>
      <c r="P27" s="960"/>
      <c r="Q27" s="960"/>
      <c r="R27" s="960"/>
      <c r="S27" s="960"/>
      <c r="T27" s="960"/>
      <c r="U27" s="960"/>
      <c r="V27" s="960"/>
      <c r="W27" s="960"/>
      <c r="X27" s="960"/>
      <c r="Y27" s="960"/>
      <c r="Z27" s="960"/>
    </row>
    <row r="28" spans="1:26" s="1059" customFormat="1" ht="19.5" thickBot="1">
      <c r="A28" s="973" t="s">
        <v>1170</v>
      </c>
      <c r="B28" s="1010">
        <v>50</v>
      </c>
      <c r="C28" s="1010" t="s">
        <v>718</v>
      </c>
      <c r="D28" s="1010">
        <v>1</v>
      </c>
      <c r="E28" s="1010">
        <f>B28*D28</f>
        <v>50</v>
      </c>
      <c r="F28" s="1010" t="s">
        <v>719</v>
      </c>
      <c r="G28" s="1010">
        <v>12</v>
      </c>
      <c r="H28" s="1010">
        <f>SUM(E28*G28)</f>
        <v>600</v>
      </c>
      <c r="I28" s="1042">
        <v>0</v>
      </c>
      <c r="J28" s="1042">
        <f>H28-I28</f>
        <v>600</v>
      </c>
      <c r="K28" s="1053"/>
      <c r="L28" s="1054"/>
      <c r="M28" s="1055"/>
      <c r="N28" s="1056"/>
      <c r="O28" s="1057"/>
      <c r="P28" s="1057"/>
      <c r="Q28" s="1058"/>
      <c r="R28" s="1058"/>
      <c r="S28" s="1058"/>
      <c r="T28" s="1058"/>
      <c r="U28" s="1058"/>
      <c r="V28" s="1058"/>
      <c r="W28" s="1058"/>
      <c r="X28" s="1058"/>
      <c r="Y28" s="1058"/>
      <c r="Z28" s="1058"/>
    </row>
    <row r="29" spans="1:26" s="1022" customFormat="1" ht="27.75" customHeight="1" thickBot="1">
      <c r="A29" s="987" t="s">
        <v>747</v>
      </c>
      <c r="B29" s="987"/>
      <c r="C29" s="987"/>
      <c r="D29" s="987"/>
      <c r="E29" s="987"/>
      <c r="F29" s="987"/>
      <c r="G29" s="987"/>
      <c r="H29" s="1027">
        <f>SUM(H23:H28)</f>
        <v>4200</v>
      </c>
      <c r="I29" s="1060">
        <f>SUM(I23:I28)</f>
        <v>0</v>
      </c>
      <c r="J29" s="1028">
        <f>H29-I29</f>
        <v>4200</v>
      </c>
      <c r="K29" s="956"/>
      <c r="L29" s="1029"/>
      <c r="M29" s="1061"/>
      <c r="N29" s="1062"/>
      <c r="O29" s="1021"/>
      <c r="P29" s="1021"/>
      <c r="Q29" s="1021"/>
      <c r="R29" s="1021"/>
      <c r="S29" s="1021"/>
      <c r="T29" s="1021"/>
      <c r="U29" s="1021"/>
      <c r="V29" s="1021"/>
      <c r="W29" s="1021"/>
      <c r="X29" s="1021"/>
      <c r="Y29" s="1021"/>
      <c r="Z29" s="1021"/>
    </row>
    <row r="30" spans="1:26" ht="22.5" customHeight="1" thickBot="1">
      <c r="A30" s="951" t="s">
        <v>748</v>
      </c>
      <c r="B30" s="952"/>
      <c r="C30" s="953"/>
      <c r="D30" s="954"/>
      <c r="E30" s="953"/>
      <c r="F30" s="954"/>
      <c r="G30" s="953"/>
      <c r="H30" s="1034"/>
      <c r="I30" s="1034"/>
      <c r="J30" s="1035"/>
      <c r="K30" s="1063"/>
      <c r="L30" s="1064"/>
      <c r="M30" s="1065"/>
      <c r="N30" s="1066"/>
      <c r="O30" s="1067"/>
      <c r="P30" s="1068"/>
      <c r="Q30" s="1068"/>
      <c r="R30" s="1069"/>
      <c r="S30" s="1020"/>
      <c r="T30" s="1020"/>
      <c r="U30" s="1020"/>
      <c r="V30" s="956"/>
      <c r="W30" s="956"/>
      <c r="X30" s="956"/>
      <c r="Y30" s="956"/>
      <c r="Z30" s="1020"/>
    </row>
    <row r="31" spans="1:26" ht="21.75" customHeight="1" thickBot="1">
      <c r="A31" s="1041" t="s">
        <v>1171</v>
      </c>
      <c r="B31" s="1070">
        <v>5000</v>
      </c>
      <c r="C31" s="1070" t="s">
        <v>728</v>
      </c>
      <c r="D31" s="1070">
        <v>1</v>
      </c>
      <c r="E31" s="1070">
        <v>5000</v>
      </c>
      <c r="F31" s="1070" t="s">
        <v>822</v>
      </c>
      <c r="G31" s="1070">
        <v>1</v>
      </c>
      <c r="H31" s="1042">
        <f>E31*G31</f>
        <v>5000</v>
      </c>
      <c r="I31" s="1042">
        <v>0</v>
      </c>
      <c r="J31" s="1042">
        <f>H31-I31</f>
        <v>5000</v>
      </c>
      <c r="K31" s="956"/>
      <c r="L31" s="1071"/>
      <c r="M31" s="1072"/>
      <c r="N31" s="1073"/>
      <c r="O31" s="1074"/>
      <c r="P31" s="1075"/>
      <c r="Q31" s="1068"/>
      <c r="R31" s="1069"/>
      <c r="S31" s="1020"/>
      <c r="T31" s="1020"/>
      <c r="U31" s="1020"/>
      <c r="V31" s="1020"/>
      <c r="W31" s="1020"/>
      <c r="X31" s="1020"/>
      <c r="Y31" s="1020"/>
      <c r="Z31" s="1020"/>
    </row>
    <row r="32" spans="1:26" ht="21.75" customHeight="1" thickBot="1">
      <c r="A32" s="1041" t="s">
        <v>1172</v>
      </c>
      <c r="B32" s="1042">
        <v>1000</v>
      </c>
      <c r="C32" s="1042" t="s">
        <v>850</v>
      </c>
      <c r="D32" s="1042">
        <v>3</v>
      </c>
      <c r="E32" s="1042">
        <f aca="true" t="shared" si="1" ref="E32:E38">B32*D32</f>
        <v>3000</v>
      </c>
      <c r="F32" s="1042" t="s">
        <v>850</v>
      </c>
      <c r="G32" s="1042">
        <v>1</v>
      </c>
      <c r="H32" s="1042">
        <f>G32*E32</f>
        <v>3000</v>
      </c>
      <c r="I32" s="1042">
        <v>0</v>
      </c>
      <c r="J32" s="1042">
        <f>H32-I32</f>
        <v>3000</v>
      </c>
      <c r="K32" s="956"/>
      <c r="L32" s="1076"/>
      <c r="M32" s="1072"/>
      <c r="N32" s="959"/>
      <c r="O32" s="1074"/>
      <c r="P32" s="1075"/>
      <c r="Q32" s="1068"/>
      <c r="R32" s="1069"/>
      <c r="S32" s="1020"/>
      <c r="T32" s="1020"/>
      <c r="U32" s="1020"/>
      <c r="V32" s="1020"/>
      <c r="W32" s="1020"/>
      <c r="X32" s="1020"/>
      <c r="Y32" s="1020"/>
      <c r="Z32" s="1020"/>
    </row>
    <row r="33" spans="1:26" s="1044" customFormat="1" ht="24.75" customHeight="1" thickBot="1">
      <c r="A33" s="1041" t="s">
        <v>1173</v>
      </c>
      <c r="B33" s="1042">
        <v>1000</v>
      </c>
      <c r="C33" s="1042" t="s">
        <v>1089</v>
      </c>
      <c r="D33" s="1042">
        <v>1</v>
      </c>
      <c r="E33" s="1042">
        <f t="shared" si="1"/>
        <v>1000</v>
      </c>
      <c r="F33" s="1042" t="s">
        <v>1092</v>
      </c>
      <c r="G33" s="1042">
        <v>1</v>
      </c>
      <c r="H33" s="1042">
        <f>SUM(E33*G33)</f>
        <v>1000</v>
      </c>
      <c r="I33" s="1042">
        <v>0</v>
      </c>
      <c r="J33" s="1042">
        <f aca="true" t="shared" si="2" ref="J33:J38">H33-I33</f>
        <v>1000</v>
      </c>
      <c r="K33" s="1077"/>
      <c r="L33" s="1078"/>
      <c r="M33" s="1072"/>
      <c r="N33" s="1046"/>
      <c r="O33" s="1079"/>
      <c r="P33" s="1079"/>
      <c r="Q33" s="1079"/>
      <c r="R33" s="1079"/>
      <c r="S33" s="1079"/>
      <c r="T33" s="1079"/>
      <c r="U33" s="1079"/>
      <c r="V33" s="1079"/>
      <c r="W33" s="1079"/>
      <c r="X33" s="1079"/>
      <c r="Y33" s="1079"/>
      <c r="Z33" s="1079"/>
    </row>
    <row r="34" spans="1:26" s="1012" customFormat="1" ht="21" customHeight="1" thickBot="1">
      <c r="A34" s="1041" t="s">
        <v>1174</v>
      </c>
      <c r="B34" s="1042">
        <v>200</v>
      </c>
      <c r="C34" s="1042" t="s">
        <v>1089</v>
      </c>
      <c r="D34" s="1042">
        <v>2</v>
      </c>
      <c r="E34" s="1042">
        <f t="shared" si="1"/>
        <v>400</v>
      </c>
      <c r="F34" s="1042" t="s">
        <v>1092</v>
      </c>
      <c r="G34" s="1042">
        <v>1</v>
      </c>
      <c r="H34" s="1042">
        <f>SUM(E34*G34)</f>
        <v>400</v>
      </c>
      <c r="I34" s="1042">
        <v>0</v>
      </c>
      <c r="J34" s="1042">
        <f t="shared" si="2"/>
        <v>400</v>
      </c>
      <c r="K34" s="1077"/>
      <c r="L34" s="1078"/>
      <c r="M34" s="1071"/>
      <c r="N34" s="959"/>
      <c r="O34" s="1014"/>
      <c r="P34" s="1014"/>
      <c r="Q34" s="1014"/>
      <c r="R34" s="1014"/>
      <c r="S34" s="1014"/>
      <c r="T34" s="1014"/>
      <c r="U34" s="1014"/>
      <c r="V34" s="1014"/>
      <c r="W34" s="1014"/>
      <c r="X34" s="1014"/>
      <c r="Y34" s="1014"/>
      <c r="Z34" s="1014"/>
    </row>
    <row r="35" spans="1:26" ht="24.75" customHeight="1">
      <c r="A35" s="1041" t="s">
        <v>1175</v>
      </c>
      <c r="B35" s="1042">
        <v>300</v>
      </c>
      <c r="C35" s="1042" t="s">
        <v>752</v>
      </c>
      <c r="D35" s="1042">
        <v>1</v>
      </c>
      <c r="E35" s="1042">
        <f t="shared" si="1"/>
        <v>300</v>
      </c>
      <c r="F35" s="1042" t="s">
        <v>745</v>
      </c>
      <c r="G35" s="1042">
        <v>1</v>
      </c>
      <c r="H35" s="1042">
        <f>E35*G35</f>
        <v>300</v>
      </c>
      <c r="I35" s="1042">
        <v>0</v>
      </c>
      <c r="J35" s="1042">
        <f t="shared" si="2"/>
        <v>300</v>
      </c>
      <c r="K35" s="969"/>
      <c r="L35" s="1071"/>
      <c r="M35" s="1045"/>
      <c r="N35" s="959"/>
      <c r="O35" s="960"/>
      <c r="P35" s="960"/>
      <c r="Q35" s="960"/>
      <c r="R35" s="960"/>
      <c r="S35" s="960"/>
      <c r="T35" s="960"/>
      <c r="U35" s="960"/>
      <c r="V35" s="960"/>
      <c r="W35" s="960"/>
      <c r="X35" s="960"/>
      <c r="Y35" s="960"/>
      <c r="Z35" s="960"/>
    </row>
    <row r="36" spans="1:26" s="1080" customFormat="1" ht="21" customHeight="1">
      <c r="A36" s="1041" t="s">
        <v>1176</v>
      </c>
      <c r="B36" s="1042">
        <v>1000</v>
      </c>
      <c r="C36" s="1042" t="s">
        <v>752</v>
      </c>
      <c r="D36" s="1042">
        <v>1</v>
      </c>
      <c r="E36" s="1042">
        <f t="shared" si="1"/>
        <v>1000</v>
      </c>
      <c r="F36" s="1042" t="s">
        <v>745</v>
      </c>
      <c r="G36" s="1042">
        <v>2</v>
      </c>
      <c r="H36" s="1042">
        <f>E36*G36</f>
        <v>2000</v>
      </c>
      <c r="I36" s="1042">
        <v>0</v>
      </c>
      <c r="J36" s="1042">
        <f t="shared" si="2"/>
        <v>2000</v>
      </c>
      <c r="K36" s="1043"/>
      <c r="L36" s="1044"/>
      <c r="M36" s="1013"/>
      <c r="N36" s="1062"/>
      <c r="O36" s="1057"/>
      <c r="P36" s="1058"/>
      <c r="Q36" s="1058"/>
      <c r="R36" s="1058"/>
      <c r="S36" s="1058"/>
      <c r="T36" s="1058"/>
      <c r="U36" s="1058"/>
      <c r="V36" s="1058"/>
      <c r="W36" s="1058"/>
      <c r="X36" s="1058"/>
      <c r="Y36" s="1058"/>
      <c r="Z36" s="1058"/>
    </row>
    <row r="37" spans="1:26" s="1080" customFormat="1" ht="19.5" customHeight="1">
      <c r="A37" s="1041" t="s">
        <v>1177</v>
      </c>
      <c r="B37" s="1042">
        <v>70</v>
      </c>
      <c r="C37" s="1042" t="s">
        <v>752</v>
      </c>
      <c r="D37" s="1042">
        <v>1</v>
      </c>
      <c r="E37" s="1042">
        <f t="shared" si="1"/>
        <v>70</v>
      </c>
      <c r="F37" s="1042" t="s">
        <v>745</v>
      </c>
      <c r="G37" s="1042">
        <v>1</v>
      </c>
      <c r="H37" s="1042">
        <f>E37*G37</f>
        <v>70</v>
      </c>
      <c r="I37" s="1042">
        <v>0</v>
      </c>
      <c r="J37" s="1042">
        <f t="shared" si="2"/>
        <v>70</v>
      </c>
      <c r="K37" s="969"/>
      <c r="L37" s="1012"/>
      <c r="M37" s="958"/>
      <c r="N37" s="1062"/>
      <c r="O37" s="1057"/>
      <c r="P37" s="1058"/>
      <c r="Q37" s="1058"/>
      <c r="R37" s="1058"/>
      <c r="S37" s="1058"/>
      <c r="T37" s="1058"/>
      <c r="U37" s="1058"/>
      <c r="V37" s="1058"/>
      <c r="W37" s="1058"/>
      <c r="X37" s="1058"/>
      <c r="Y37" s="1058"/>
      <c r="Z37" s="1058"/>
    </row>
    <row r="38" spans="1:27" s="1085" customFormat="1" ht="20.25" customHeight="1" thickBot="1">
      <c r="A38" s="1041" t="s">
        <v>1178</v>
      </c>
      <c r="B38" s="1042">
        <v>140</v>
      </c>
      <c r="C38" s="1042" t="s">
        <v>718</v>
      </c>
      <c r="D38" s="1042">
        <v>1</v>
      </c>
      <c r="E38" s="1042">
        <f t="shared" si="1"/>
        <v>140</v>
      </c>
      <c r="F38" s="1042" t="s">
        <v>719</v>
      </c>
      <c r="G38" s="1042">
        <v>12</v>
      </c>
      <c r="H38" s="1042">
        <f>E38*G38</f>
        <v>1680</v>
      </c>
      <c r="I38" s="1042">
        <v>0</v>
      </c>
      <c r="J38" s="1042">
        <f t="shared" si="2"/>
        <v>1680</v>
      </c>
      <c r="K38" s="956"/>
      <c r="L38" s="1029"/>
      <c r="M38" s="1081"/>
      <c r="N38" s="1082"/>
      <c r="O38" s="1083"/>
      <c r="P38" s="1083"/>
      <c r="Q38" s="1083"/>
      <c r="R38" s="1083"/>
      <c r="S38" s="1083"/>
      <c r="T38" s="1083"/>
      <c r="U38" s="1083"/>
      <c r="V38" s="1083"/>
      <c r="W38" s="1083"/>
      <c r="X38" s="1083"/>
      <c r="Y38" s="1083"/>
      <c r="Z38" s="1083"/>
      <c r="AA38" s="1084"/>
    </row>
    <row r="39" spans="1:26" s="1099" customFormat="1" ht="23.25" customHeight="1" thickBot="1">
      <c r="A39" s="1086" t="s">
        <v>1116</v>
      </c>
      <c r="B39" s="1087"/>
      <c r="C39" s="1088"/>
      <c r="D39" s="1089"/>
      <c r="E39" s="1090"/>
      <c r="F39" s="1091"/>
      <c r="G39" s="1092"/>
      <c r="H39" s="1027">
        <f>SUM(H31:H38)</f>
        <v>13450</v>
      </c>
      <c r="I39" s="1042">
        <f>SUM(I31:I38)</f>
        <v>0</v>
      </c>
      <c r="J39" s="1093">
        <f>H39-I39</f>
        <v>13450</v>
      </c>
      <c r="K39" s="969"/>
      <c r="L39" s="1094"/>
      <c r="M39" s="1055"/>
      <c r="N39" s="1095"/>
      <c r="O39" s="1064"/>
      <c r="P39" s="1069"/>
      <c r="Q39" s="1069"/>
      <c r="R39" s="1096"/>
      <c r="S39" s="1097"/>
      <c r="T39" s="1097"/>
      <c r="U39" s="1097"/>
      <c r="V39" s="1097"/>
      <c r="W39" s="1097"/>
      <c r="X39" s="1097"/>
      <c r="Y39" s="1097"/>
      <c r="Z39" s="1098"/>
    </row>
    <row r="40" spans="1:26" s="1113" customFormat="1" ht="26.25" customHeight="1" thickBot="1">
      <c r="A40" s="1100" t="s">
        <v>1179</v>
      </c>
      <c r="B40" s="1101"/>
      <c r="C40" s="1101"/>
      <c r="D40" s="1101"/>
      <c r="E40" s="1101"/>
      <c r="F40" s="1101"/>
      <c r="G40" s="1101"/>
      <c r="H40" s="1102">
        <f>H21+H29+H39</f>
        <v>33343</v>
      </c>
      <c r="I40" s="1103"/>
      <c r="J40" s="1104"/>
      <c r="K40" s="1105"/>
      <c r="L40" s="1106"/>
      <c r="M40" s="1107"/>
      <c r="N40" s="1108"/>
      <c r="O40" s="1109"/>
      <c r="P40" s="1110"/>
      <c r="Q40" s="1110"/>
      <c r="R40" s="1111"/>
      <c r="S40" s="1111"/>
      <c r="T40" s="1111"/>
      <c r="U40" s="1111"/>
      <c r="V40" s="1111"/>
      <c r="W40" s="1111"/>
      <c r="X40" s="1111"/>
      <c r="Y40" s="1111"/>
      <c r="Z40" s="1112"/>
    </row>
    <row r="41" spans="1:26" s="1099" customFormat="1" ht="23.25" customHeight="1">
      <c r="A41" s="951" t="s">
        <v>760</v>
      </c>
      <c r="B41" s="952"/>
      <c r="C41" s="953"/>
      <c r="D41" s="954"/>
      <c r="E41" s="953"/>
      <c r="F41" s="954"/>
      <c r="G41" s="953"/>
      <c r="H41" s="1114"/>
      <c r="I41" s="1114"/>
      <c r="J41" s="1115"/>
      <c r="K41" s="969"/>
      <c r="L41" s="1094"/>
      <c r="M41" s="1116"/>
      <c r="N41" s="1117"/>
      <c r="O41" s="1064"/>
      <c r="P41" s="1069"/>
      <c r="Q41" s="1069"/>
      <c r="R41" s="1096"/>
      <c r="S41" s="1097"/>
      <c r="T41" s="1097"/>
      <c r="U41" s="1097"/>
      <c r="V41" s="1097"/>
      <c r="W41" s="1097"/>
      <c r="X41" s="1097"/>
      <c r="Y41" s="1097"/>
      <c r="Z41" s="1098"/>
    </row>
    <row r="42" spans="1:27" s="1085" customFormat="1" ht="50.25" customHeight="1">
      <c r="A42" s="1868" t="s">
        <v>1180</v>
      </c>
      <c r="B42" s="1869"/>
      <c r="C42" s="1869"/>
      <c r="D42" s="1869"/>
      <c r="E42" s="1869"/>
      <c r="F42" s="1869"/>
      <c r="G42" s="1118"/>
      <c r="H42" s="1119"/>
      <c r="I42" s="1119"/>
      <c r="J42" s="1120"/>
      <c r="K42" s="1121"/>
      <c r="L42" s="1094"/>
      <c r="M42" s="1116"/>
      <c r="N42" s="1082"/>
      <c r="O42" s="1083"/>
      <c r="P42" s="1083"/>
      <c r="Q42" s="1083"/>
      <c r="R42" s="1083"/>
      <c r="S42" s="1083"/>
      <c r="T42" s="1083"/>
      <c r="U42" s="1083"/>
      <c r="V42" s="1083"/>
      <c r="W42" s="1083"/>
      <c r="X42" s="1083"/>
      <c r="Y42" s="1083"/>
      <c r="Z42" s="1083"/>
      <c r="AA42" s="1084"/>
    </row>
    <row r="43" spans="1:27" s="1128" customFormat="1" ht="21.75" customHeight="1" thickBot="1">
      <c r="A43" s="1896" t="s">
        <v>1181</v>
      </c>
      <c r="B43" s="1897"/>
      <c r="C43" s="1897"/>
      <c r="D43" s="1897"/>
      <c r="E43" s="1897"/>
      <c r="F43" s="1897"/>
      <c r="G43" s="1897"/>
      <c r="H43" s="1897"/>
      <c r="I43" s="1122"/>
      <c r="J43" s="1123"/>
      <c r="K43" s="969"/>
      <c r="L43" s="1124"/>
      <c r="M43" s="1125"/>
      <c r="N43" s="1082"/>
      <c r="O43" s="1126"/>
      <c r="P43" s="1126"/>
      <c r="Q43" s="1126"/>
      <c r="R43" s="1126"/>
      <c r="S43" s="1126"/>
      <c r="T43" s="1126"/>
      <c r="U43" s="1126"/>
      <c r="V43" s="1126"/>
      <c r="W43" s="1126"/>
      <c r="X43" s="1126"/>
      <c r="Y43" s="1126"/>
      <c r="Z43" s="1126"/>
      <c r="AA43" s="1127"/>
    </row>
    <row r="44" spans="1:26" s="1080" customFormat="1" ht="21.75" customHeight="1" thickBot="1">
      <c r="A44" s="1129" t="s">
        <v>1182</v>
      </c>
      <c r="B44" s="1130"/>
      <c r="C44" s="1130"/>
      <c r="D44" s="1130"/>
      <c r="E44" s="1130"/>
      <c r="F44" s="1130"/>
      <c r="G44" s="1130"/>
      <c r="H44" s="1131">
        <f>SUM(H42:H43)</f>
        <v>0</v>
      </c>
      <c r="I44" s="1132">
        <v>0</v>
      </c>
      <c r="J44" s="1133">
        <f>H44-I44</f>
        <v>0</v>
      </c>
      <c r="K44" s="1134"/>
      <c r="L44" s="1135"/>
      <c r="M44" s="1125"/>
      <c r="N44" s="1062"/>
      <c r="O44" s="1057"/>
      <c r="P44" s="1057"/>
      <c r="Q44" s="1058"/>
      <c r="R44" s="1058"/>
      <c r="S44" s="1058"/>
      <c r="T44" s="1058"/>
      <c r="U44" s="1057"/>
      <c r="V44" s="1057"/>
      <c r="W44" s="1057"/>
      <c r="X44" s="1057"/>
      <c r="Y44" s="1057"/>
      <c r="Z44" s="1057"/>
    </row>
    <row r="45" spans="1:27" s="1128" customFormat="1" ht="27.75" customHeight="1" thickBot="1">
      <c r="A45" s="1136" t="s">
        <v>1183</v>
      </c>
      <c r="B45" s="1137"/>
      <c r="C45" s="1138"/>
      <c r="D45" s="1139"/>
      <c r="E45" s="1140"/>
      <c r="F45" s="1141"/>
      <c r="G45" s="1142"/>
      <c r="H45" s="1143"/>
      <c r="I45" s="1143"/>
      <c r="J45" s="1144"/>
      <c r="K45" s="1145"/>
      <c r="L45" s="1094"/>
      <c r="M45" s="1146"/>
      <c r="N45" s="1082"/>
      <c r="O45" s="1126"/>
      <c r="P45" s="1126"/>
      <c r="Q45" s="1126"/>
      <c r="R45" s="1126"/>
      <c r="S45" s="1126"/>
      <c r="T45" s="1126"/>
      <c r="U45" s="1126"/>
      <c r="V45" s="1126"/>
      <c r="W45" s="1126"/>
      <c r="X45" s="1126"/>
      <c r="Y45" s="1126"/>
      <c r="Z45" s="1126"/>
      <c r="AA45" s="1127"/>
    </row>
    <row r="46" spans="1:26" s="1157" customFormat="1" ht="21" customHeight="1" thickBot="1">
      <c r="A46" s="1147" t="s">
        <v>1184</v>
      </c>
      <c r="B46" s="1148">
        <v>100</v>
      </c>
      <c r="C46" s="1149" t="s">
        <v>750</v>
      </c>
      <c r="D46" s="1150">
        <v>1</v>
      </c>
      <c r="E46" s="1151">
        <f>B46*D46</f>
        <v>100</v>
      </c>
      <c r="F46" s="1152" t="s">
        <v>750</v>
      </c>
      <c r="G46" s="1153">
        <v>1</v>
      </c>
      <c r="H46" s="1154">
        <f>E46*G46</f>
        <v>100</v>
      </c>
      <c r="I46" s="1132">
        <v>0</v>
      </c>
      <c r="J46" s="1155">
        <f>H46-I46</f>
        <v>100</v>
      </c>
      <c r="K46" s="969"/>
      <c r="L46" s="1127"/>
      <c r="M46" s="1116"/>
      <c r="N46" s="1062"/>
      <c r="O46" s="1156"/>
      <c r="P46" s="1156"/>
      <c r="Q46" s="1156"/>
      <c r="R46" s="1156"/>
      <c r="S46" s="1156"/>
      <c r="T46" s="1156"/>
      <c r="U46" s="1156"/>
      <c r="V46" s="1156"/>
      <c r="W46" s="1156"/>
      <c r="X46" s="1156"/>
      <c r="Y46" s="1156"/>
      <c r="Z46" s="1156"/>
    </row>
    <row r="47" spans="1:26" s="1159" customFormat="1" ht="22.5" customHeight="1" thickBot="1">
      <c r="A47" s="923" t="s">
        <v>1185</v>
      </c>
      <c r="B47" s="1148">
        <v>140</v>
      </c>
      <c r="C47" s="1149" t="s">
        <v>750</v>
      </c>
      <c r="D47" s="1150">
        <v>1</v>
      </c>
      <c r="E47" s="1151">
        <f>B47*D47</f>
        <v>140</v>
      </c>
      <c r="F47" s="1152" t="s">
        <v>750</v>
      </c>
      <c r="G47" s="1153">
        <v>1</v>
      </c>
      <c r="H47" s="1154">
        <f>E47*G47</f>
        <v>140</v>
      </c>
      <c r="I47" s="1132">
        <v>0</v>
      </c>
      <c r="J47" s="1155">
        <f>H47-I47</f>
        <v>140</v>
      </c>
      <c r="K47" s="969"/>
      <c r="L47" s="1094"/>
      <c r="M47" s="1125"/>
      <c r="N47" s="1062"/>
      <c r="O47" s="1158"/>
      <c r="P47" s="1158"/>
      <c r="Q47" s="1158"/>
      <c r="R47" s="1158"/>
      <c r="S47" s="1158"/>
      <c r="T47" s="1158"/>
      <c r="U47" s="1158"/>
      <c r="V47" s="1158"/>
      <c r="W47" s="1158"/>
      <c r="X47" s="1158"/>
      <c r="Y47" s="1158"/>
      <c r="Z47" s="1158"/>
    </row>
    <row r="48" spans="1:26" s="1080" customFormat="1" ht="21.75" customHeight="1" thickBot="1">
      <c r="A48" s="1129" t="s">
        <v>1186</v>
      </c>
      <c r="B48" s="1130"/>
      <c r="C48" s="1130"/>
      <c r="D48" s="1130"/>
      <c r="E48" s="1130"/>
      <c r="F48" s="1130"/>
      <c r="G48" s="1130"/>
      <c r="H48" s="1131">
        <f>SUM(H46:H47)</f>
        <v>240</v>
      </c>
      <c r="I48" s="1132">
        <v>0</v>
      </c>
      <c r="J48" s="1133">
        <f>H48-I48</f>
        <v>240</v>
      </c>
      <c r="K48" s="1134"/>
      <c r="L48" s="1135"/>
      <c r="M48" s="1125"/>
      <c r="N48" s="1062"/>
      <c r="O48" s="1057"/>
      <c r="P48" s="1057"/>
      <c r="Q48" s="1058"/>
      <c r="R48" s="1058"/>
      <c r="S48" s="1058"/>
      <c r="T48" s="1058"/>
      <c r="U48" s="1057"/>
      <c r="V48" s="1057"/>
      <c r="W48" s="1057"/>
      <c r="X48" s="1057"/>
      <c r="Y48" s="1057"/>
      <c r="Z48" s="1057"/>
    </row>
    <row r="49" spans="1:28" s="1085" customFormat="1" ht="76.5" customHeight="1">
      <c r="A49" s="1896" t="s">
        <v>1187</v>
      </c>
      <c r="B49" s="1897"/>
      <c r="C49" s="1897"/>
      <c r="D49" s="1897"/>
      <c r="E49" s="1897"/>
      <c r="F49" s="1897"/>
      <c r="G49" s="1897"/>
      <c r="H49" s="1897"/>
      <c r="I49" s="1897"/>
      <c r="J49" s="1898"/>
      <c r="K49" s="969"/>
      <c r="L49" s="1135"/>
      <c r="M49" s="1160"/>
      <c r="N49" s="1082"/>
      <c r="O49" s="1083"/>
      <c r="P49" s="1083"/>
      <c r="Q49" s="1083"/>
      <c r="R49" s="1083"/>
      <c r="S49" s="1083"/>
      <c r="T49" s="1083"/>
      <c r="U49" s="1083"/>
      <c r="V49" s="1083"/>
      <c r="W49" s="1083"/>
      <c r="X49" s="1083"/>
      <c r="Y49" s="1083"/>
      <c r="Z49" s="1083"/>
      <c r="AA49" s="1161"/>
      <c r="AB49" s="1162"/>
    </row>
    <row r="50" spans="1:27" s="1170" customFormat="1" ht="23.25" customHeight="1">
      <c r="A50" s="1163" t="s">
        <v>1188</v>
      </c>
      <c r="B50" s="1132">
        <v>80</v>
      </c>
      <c r="C50" s="1163" t="s">
        <v>1189</v>
      </c>
      <c r="D50" s="1132">
        <v>2</v>
      </c>
      <c r="E50" s="1132">
        <f>SUM(B50*D50)</f>
        <v>160</v>
      </c>
      <c r="F50" s="1163" t="s">
        <v>718</v>
      </c>
      <c r="G50" s="1132">
        <v>12</v>
      </c>
      <c r="H50" s="1132">
        <f>SUM(E50*G50)</f>
        <v>1920</v>
      </c>
      <c r="I50" s="1132">
        <v>0</v>
      </c>
      <c r="J50" s="1132">
        <f>H50-I50</f>
        <v>1920</v>
      </c>
      <c r="K50" s="1164"/>
      <c r="L50" s="1165"/>
      <c r="M50" s="1166"/>
      <c r="N50" s="1167"/>
      <c r="O50" s="1168"/>
      <c r="P50" s="1168"/>
      <c r="Q50" s="1168"/>
      <c r="R50" s="1168"/>
      <c r="S50" s="1168"/>
      <c r="T50" s="1168"/>
      <c r="U50" s="1168"/>
      <c r="V50" s="1168"/>
      <c r="W50" s="1168"/>
      <c r="X50" s="1168"/>
      <c r="Y50" s="1168"/>
      <c r="Z50" s="1168"/>
      <c r="AA50" s="1169"/>
    </row>
    <row r="51" spans="1:26" s="1157" customFormat="1" ht="18.75" customHeight="1">
      <c r="A51" s="1163" t="s">
        <v>1190</v>
      </c>
      <c r="B51" s="1132">
        <v>150</v>
      </c>
      <c r="C51" s="1163" t="s">
        <v>1189</v>
      </c>
      <c r="D51" s="1132">
        <v>4</v>
      </c>
      <c r="E51" s="1132">
        <f>SUM(B51*D51)</f>
        <v>600</v>
      </c>
      <c r="F51" s="1132" t="s">
        <v>1191</v>
      </c>
      <c r="G51" s="1132">
        <v>1</v>
      </c>
      <c r="H51" s="1132">
        <f>SUM(E51*G51)</f>
        <v>600</v>
      </c>
      <c r="I51" s="1132">
        <v>0</v>
      </c>
      <c r="J51" s="1132">
        <f>H51-I51</f>
        <v>600</v>
      </c>
      <c r="K51" s="1171"/>
      <c r="L51" s="1094"/>
      <c r="M51" s="1055"/>
      <c r="N51" s="1062"/>
      <c r="O51" s="1156"/>
      <c r="P51" s="1156"/>
      <c r="Q51" s="1156"/>
      <c r="R51" s="1156"/>
      <c r="S51" s="1156"/>
      <c r="T51" s="1156"/>
      <c r="U51" s="1156"/>
      <c r="V51" s="1156"/>
      <c r="W51" s="1156"/>
      <c r="X51" s="1156"/>
      <c r="Y51" s="1156"/>
      <c r="Z51" s="1156"/>
    </row>
    <row r="52" spans="1:35" s="1175" customFormat="1" ht="19.5" customHeight="1" thickBot="1">
      <c r="A52" s="1163" t="s">
        <v>1192</v>
      </c>
      <c r="B52" s="1132">
        <v>2500</v>
      </c>
      <c r="C52" s="1132" t="s">
        <v>1193</v>
      </c>
      <c r="D52" s="1132">
        <v>1</v>
      </c>
      <c r="E52" s="1132">
        <f>SUM(B52*D52)</f>
        <v>2500</v>
      </c>
      <c r="F52" s="1132" t="s">
        <v>1191</v>
      </c>
      <c r="G52" s="1132">
        <v>1</v>
      </c>
      <c r="H52" s="1132">
        <f>SUM(E52*G52)</f>
        <v>2500</v>
      </c>
      <c r="I52" s="1132">
        <v>0</v>
      </c>
      <c r="J52" s="1132">
        <f>H52-I52</f>
        <v>2500</v>
      </c>
      <c r="K52" s="1171"/>
      <c r="L52" s="1135"/>
      <c r="M52" s="1125"/>
      <c r="N52" s="1172"/>
      <c r="O52" s="1173"/>
      <c r="P52" s="1173"/>
      <c r="Q52" s="1173"/>
      <c r="R52" s="1173"/>
      <c r="S52" s="1173"/>
      <c r="T52" s="1173"/>
      <c r="U52" s="1173"/>
      <c r="V52" s="1173"/>
      <c r="W52" s="1173"/>
      <c r="X52" s="1173"/>
      <c r="Y52" s="1173"/>
      <c r="Z52" s="1173"/>
      <c r="AA52" s="1173"/>
      <c r="AB52" s="1173"/>
      <c r="AC52" s="1173"/>
      <c r="AD52" s="1173"/>
      <c r="AE52" s="1173"/>
      <c r="AF52" s="1174"/>
      <c r="AG52" s="1173"/>
      <c r="AH52" s="1173"/>
      <c r="AI52" s="1173"/>
    </row>
    <row r="53" spans="1:28" s="1085" customFormat="1" ht="22.5" customHeight="1" thickBot="1">
      <c r="A53" s="1129" t="s">
        <v>1194</v>
      </c>
      <c r="B53" s="1176"/>
      <c r="C53" s="1129"/>
      <c r="D53" s="1060"/>
      <c r="E53" s="1129"/>
      <c r="F53" s="1129"/>
      <c r="G53" s="1129"/>
      <c r="H53" s="1177">
        <f>SUM(H50:H52)</f>
        <v>5020</v>
      </c>
      <c r="I53" s="1132">
        <f>SUM(I50:I52)</f>
        <v>0</v>
      </c>
      <c r="J53" s="1177">
        <f>H53-I53</f>
        <v>5020</v>
      </c>
      <c r="K53" s="969"/>
      <c r="L53" s="1094"/>
      <c r="M53" s="1116"/>
      <c r="N53" s="1082"/>
      <c r="O53" s="1083"/>
      <c r="P53" s="1178"/>
      <c r="Q53" s="1178"/>
      <c r="R53" s="1083"/>
      <c r="S53" s="1178"/>
      <c r="U53" s="1083"/>
      <c r="V53" s="1083"/>
      <c r="W53" s="1083"/>
      <c r="X53" s="1179"/>
      <c r="Y53" s="1180"/>
      <c r="Z53" s="1180"/>
      <c r="AA53" s="1161"/>
      <c r="AB53" s="1162"/>
    </row>
    <row r="54" spans="1:35" s="1184" customFormat="1" ht="57.75" customHeight="1">
      <c r="A54" s="1899" t="s">
        <v>1195</v>
      </c>
      <c r="B54" s="1900"/>
      <c r="C54" s="1900"/>
      <c r="D54" s="1900"/>
      <c r="E54" s="1900"/>
      <c r="F54" s="1900"/>
      <c r="G54" s="1900"/>
      <c r="H54" s="1900"/>
      <c r="I54" s="1900"/>
      <c r="J54" s="1901"/>
      <c r="K54" s="1181"/>
      <c r="L54" s="1182"/>
      <c r="M54" s="1182"/>
      <c r="N54" s="1182"/>
      <c r="O54" s="1182"/>
      <c r="P54" s="1182"/>
      <c r="Q54" s="1183"/>
      <c r="R54" s="1183"/>
      <c r="S54" s="1183"/>
      <c r="T54" s="1183"/>
      <c r="U54" s="1183"/>
      <c r="V54" s="1183"/>
      <c r="W54" s="1183"/>
      <c r="X54" s="1183"/>
      <c r="Y54" s="1183"/>
      <c r="Z54" s="1183"/>
      <c r="AA54" s="1183"/>
      <c r="AB54" s="1183"/>
      <c r="AC54" s="1183"/>
      <c r="AD54" s="1183"/>
      <c r="AE54" s="1183"/>
      <c r="AF54" s="1183"/>
      <c r="AG54" s="1183"/>
      <c r="AH54" s="1183"/>
      <c r="AI54" s="1183"/>
    </row>
    <row r="55" spans="1:35" s="1175" customFormat="1" ht="26.25" customHeight="1" thickBot="1">
      <c r="A55" s="1163" t="s">
        <v>1196</v>
      </c>
      <c r="B55" s="1132">
        <v>50</v>
      </c>
      <c r="C55" s="1132" t="s">
        <v>1197</v>
      </c>
      <c r="D55" s="1132">
        <v>20</v>
      </c>
      <c r="E55" s="1132">
        <f>SUM(B55*D55)</f>
        <v>1000</v>
      </c>
      <c r="F55" s="1132" t="s">
        <v>1198</v>
      </c>
      <c r="G55" s="1132">
        <v>12</v>
      </c>
      <c r="H55" s="1132">
        <f>SUM(E55*G55)</f>
        <v>12000</v>
      </c>
      <c r="I55" s="1132">
        <v>0</v>
      </c>
      <c r="J55" s="1132">
        <f>H55-I55</f>
        <v>12000</v>
      </c>
      <c r="K55" s="1171"/>
      <c r="L55" s="1135"/>
      <c r="M55" s="1125"/>
      <c r="N55" s="1172"/>
      <c r="O55" s="1173"/>
      <c r="P55" s="1173"/>
      <c r="Q55" s="1173"/>
      <c r="R55" s="1173"/>
      <c r="S55" s="1173"/>
      <c r="T55" s="1173"/>
      <c r="U55" s="1173"/>
      <c r="V55" s="1173"/>
      <c r="W55" s="1173"/>
      <c r="X55" s="1173"/>
      <c r="Y55" s="1173"/>
      <c r="Z55" s="1173"/>
      <c r="AA55" s="1173"/>
      <c r="AB55" s="1173"/>
      <c r="AC55" s="1173"/>
      <c r="AD55" s="1173"/>
      <c r="AE55" s="1173"/>
      <c r="AF55" s="1174"/>
      <c r="AG55" s="1173"/>
      <c r="AH55" s="1173"/>
      <c r="AI55" s="1173"/>
    </row>
    <row r="56" spans="1:35" s="1191" customFormat="1" ht="28.5" customHeight="1" thickBot="1">
      <c r="A56" s="1129" t="s">
        <v>1199</v>
      </c>
      <c r="B56" s="1129"/>
      <c r="C56" s="1129"/>
      <c r="D56" s="1129"/>
      <c r="E56" s="1129"/>
      <c r="F56" s="1129"/>
      <c r="G56" s="1129"/>
      <c r="H56" s="1177">
        <f>SUM(H55:H55)</f>
        <v>12000</v>
      </c>
      <c r="I56" s="1132">
        <v>0</v>
      </c>
      <c r="J56" s="1177">
        <f>H56-I56</f>
        <v>12000</v>
      </c>
      <c r="K56" s="1185"/>
      <c r="L56" s="1186"/>
      <c r="M56" s="1187"/>
      <c r="N56" s="1188"/>
      <c r="O56" s="1189"/>
      <c r="P56" s="1189"/>
      <c r="Q56" s="1189"/>
      <c r="R56" s="1189"/>
      <c r="S56" s="1189"/>
      <c r="T56" s="1189"/>
      <c r="U56" s="1189"/>
      <c r="V56" s="1189"/>
      <c r="W56" s="1189"/>
      <c r="X56" s="1189"/>
      <c r="Y56" s="1189"/>
      <c r="Z56" s="1189"/>
      <c r="AA56" s="1189"/>
      <c r="AB56" s="1189"/>
      <c r="AC56" s="1189"/>
      <c r="AD56" s="1189"/>
      <c r="AE56" s="1189"/>
      <c r="AF56" s="1190"/>
      <c r="AG56" s="1189"/>
      <c r="AH56" s="1189"/>
      <c r="AI56" s="1189"/>
    </row>
    <row r="57" spans="1:35" s="1184" customFormat="1" ht="39.75" customHeight="1">
      <c r="A57" s="1881" t="s">
        <v>1200</v>
      </c>
      <c r="B57" s="1860"/>
      <c r="C57" s="1860"/>
      <c r="D57" s="1860"/>
      <c r="E57" s="1860"/>
      <c r="F57" s="1860"/>
      <c r="G57" s="1860"/>
      <c r="H57" s="1860"/>
      <c r="I57" s="1860"/>
      <c r="J57" s="1861"/>
      <c r="K57" s="1181"/>
      <c r="L57" s="1182"/>
      <c r="M57" s="1182"/>
      <c r="N57" s="1182"/>
      <c r="O57" s="1182"/>
      <c r="P57" s="1182"/>
      <c r="Q57" s="1183"/>
      <c r="R57" s="1183"/>
      <c r="S57" s="1183"/>
      <c r="T57" s="1183"/>
      <c r="U57" s="1183"/>
      <c r="V57" s="1183"/>
      <c r="W57" s="1183"/>
      <c r="X57" s="1183"/>
      <c r="Y57" s="1183"/>
      <c r="Z57" s="1183"/>
      <c r="AA57" s="1183"/>
      <c r="AB57" s="1183"/>
      <c r="AC57" s="1183"/>
      <c r="AD57" s="1183"/>
      <c r="AE57" s="1183"/>
      <c r="AF57" s="1183"/>
      <c r="AG57" s="1183"/>
      <c r="AH57" s="1183"/>
      <c r="AI57" s="1183"/>
    </row>
    <row r="58" spans="1:35" s="1175" customFormat="1" ht="16.5" customHeight="1">
      <c r="A58" s="1163" t="s">
        <v>1201</v>
      </c>
      <c r="B58" s="1132">
        <v>1500</v>
      </c>
      <c r="C58" s="1132" t="s">
        <v>1193</v>
      </c>
      <c r="D58" s="1132">
        <v>1</v>
      </c>
      <c r="E58" s="1132">
        <f>SUM(B58*D58)</f>
        <v>1500</v>
      </c>
      <c r="F58" s="1132" t="s">
        <v>1191</v>
      </c>
      <c r="G58" s="1132">
        <v>1</v>
      </c>
      <c r="H58" s="1132">
        <f>SUM(E58*G58)</f>
        <v>1500</v>
      </c>
      <c r="I58" s="1132">
        <v>0</v>
      </c>
      <c r="J58" s="1132">
        <f>H58-I58</f>
        <v>1500</v>
      </c>
      <c r="K58" s="1171"/>
      <c r="L58" s="1135"/>
      <c r="M58" s="1125"/>
      <c r="N58" s="1172"/>
      <c r="O58" s="1173"/>
      <c r="P58" s="1173"/>
      <c r="Q58" s="1189"/>
      <c r="R58" s="1173"/>
      <c r="S58" s="1173"/>
      <c r="T58" s="1173"/>
      <c r="U58" s="1173"/>
      <c r="V58" s="1173"/>
      <c r="W58" s="1173"/>
      <c r="X58" s="1173"/>
      <c r="Y58" s="1173"/>
      <c r="Z58" s="1173"/>
      <c r="AA58" s="1173"/>
      <c r="AB58" s="1173"/>
      <c r="AC58" s="1173"/>
      <c r="AD58" s="1173"/>
      <c r="AE58" s="1173"/>
      <c r="AF58" s="1174"/>
      <c r="AG58" s="1173"/>
      <c r="AH58" s="1173"/>
      <c r="AI58" s="1173"/>
    </row>
    <row r="59" spans="1:35" s="1175" customFormat="1" ht="22.5" customHeight="1" thickBot="1">
      <c r="A59" s="1163" t="s">
        <v>1202</v>
      </c>
      <c r="B59" s="1132">
        <v>500</v>
      </c>
      <c r="C59" s="1132" t="s">
        <v>1203</v>
      </c>
      <c r="D59" s="1132">
        <v>1</v>
      </c>
      <c r="E59" s="1132">
        <f>SUM(B59*D59)</f>
        <v>500</v>
      </c>
      <c r="F59" s="1132" t="s">
        <v>1204</v>
      </c>
      <c r="G59" s="1132">
        <v>1</v>
      </c>
      <c r="H59" s="1132">
        <f>SUM(E59*G59)</f>
        <v>500</v>
      </c>
      <c r="I59" s="1132">
        <v>0</v>
      </c>
      <c r="J59" s="1132">
        <f>H59-I59</f>
        <v>500</v>
      </c>
      <c r="K59" s="1171"/>
      <c r="L59" s="1135"/>
      <c r="M59" s="1125"/>
      <c r="N59" s="1172"/>
      <c r="O59" s="1173"/>
      <c r="P59" s="1173"/>
      <c r="Q59" s="1189"/>
      <c r="R59" s="1173"/>
      <c r="S59" s="1173"/>
      <c r="T59" s="1173"/>
      <c r="U59" s="1173"/>
      <c r="V59" s="1173"/>
      <c r="W59" s="1173"/>
      <c r="X59" s="1173"/>
      <c r="Y59" s="1173"/>
      <c r="Z59" s="1173"/>
      <c r="AA59" s="1173"/>
      <c r="AB59" s="1173"/>
      <c r="AC59" s="1173"/>
      <c r="AD59" s="1173"/>
      <c r="AE59" s="1173"/>
      <c r="AF59" s="1174"/>
      <c r="AG59" s="1173"/>
      <c r="AH59" s="1173"/>
      <c r="AI59" s="1173"/>
    </row>
    <row r="60" spans="1:35" s="1191" customFormat="1" ht="30.75" customHeight="1" thickBot="1">
      <c r="A60" s="1129" t="s">
        <v>1205</v>
      </c>
      <c r="B60" s="1129"/>
      <c r="C60" s="1129"/>
      <c r="D60" s="1129"/>
      <c r="E60" s="1129"/>
      <c r="F60" s="1129"/>
      <c r="G60" s="1129"/>
      <c r="H60" s="1177">
        <f>SUM(H58:H59)</f>
        <v>2000</v>
      </c>
      <c r="I60" s="1132">
        <v>0</v>
      </c>
      <c r="J60" s="1177">
        <f>H60-I60</f>
        <v>2000</v>
      </c>
      <c r="K60" s="1185"/>
      <c r="L60" s="1186"/>
      <c r="M60" s="1187"/>
      <c r="N60" s="1188"/>
      <c r="O60" s="1189"/>
      <c r="P60" s="1189"/>
      <c r="Q60" s="1189"/>
      <c r="R60" s="1189"/>
      <c r="S60" s="1189"/>
      <c r="T60" s="1189"/>
      <c r="U60" s="1189"/>
      <c r="V60" s="1189"/>
      <c r="W60" s="1189"/>
      <c r="X60" s="1189"/>
      <c r="Y60" s="1189"/>
      <c r="Z60" s="1189"/>
      <c r="AA60" s="1189"/>
      <c r="AB60" s="1189"/>
      <c r="AC60" s="1189"/>
      <c r="AD60" s="1189"/>
      <c r="AE60" s="1189"/>
      <c r="AF60" s="1190"/>
      <c r="AG60" s="1189"/>
      <c r="AH60" s="1189"/>
      <c r="AI60" s="1189"/>
    </row>
    <row r="61" spans="1:35" s="1184" customFormat="1" ht="36" customHeight="1">
      <c r="A61" s="1888" t="s">
        <v>1206</v>
      </c>
      <c r="B61" s="1889"/>
      <c r="C61" s="1889"/>
      <c r="D61" s="1889"/>
      <c r="E61" s="1889"/>
      <c r="F61" s="1889"/>
      <c r="G61" s="1889"/>
      <c r="H61" s="1889"/>
      <c r="I61" s="1889"/>
      <c r="J61" s="1890"/>
      <c r="K61" s="1181"/>
      <c r="L61" s="1182"/>
      <c r="M61" s="1182"/>
      <c r="N61" s="1182"/>
      <c r="O61" s="1182"/>
      <c r="P61" s="1182"/>
      <c r="Q61" s="1183"/>
      <c r="R61" s="1183"/>
      <c r="S61" s="1183"/>
      <c r="T61" s="1183"/>
      <c r="U61" s="1183"/>
      <c r="V61" s="1183"/>
      <c r="W61" s="1183"/>
      <c r="X61" s="1183"/>
      <c r="Y61" s="1183"/>
      <c r="Z61" s="1183"/>
      <c r="AA61" s="1183"/>
      <c r="AB61" s="1183"/>
      <c r="AC61" s="1183"/>
      <c r="AD61" s="1183"/>
      <c r="AE61" s="1183"/>
      <c r="AF61" s="1183"/>
      <c r="AG61" s="1183"/>
      <c r="AH61" s="1183"/>
      <c r="AI61" s="1183"/>
    </row>
    <row r="62" spans="1:35" s="1175" customFormat="1" ht="21.75" customHeight="1">
      <c r="A62" s="1163" t="s">
        <v>1207</v>
      </c>
      <c r="B62" s="1132">
        <v>200</v>
      </c>
      <c r="C62" s="1132" t="s">
        <v>850</v>
      </c>
      <c r="D62" s="1132">
        <v>5</v>
      </c>
      <c r="E62" s="1132">
        <f>SUM(B62*D62)</f>
        <v>1000</v>
      </c>
      <c r="F62" s="1132" t="s">
        <v>745</v>
      </c>
      <c r="G62" s="1132">
        <v>1</v>
      </c>
      <c r="H62" s="1132">
        <f>SUM(E62*G62)</f>
        <v>1000</v>
      </c>
      <c r="I62" s="1132">
        <v>0</v>
      </c>
      <c r="J62" s="1132">
        <f aca="true" t="shared" si="3" ref="J62:J67">H62-I62</f>
        <v>1000</v>
      </c>
      <c r="K62" s="1171"/>
      <c r="L62" s="1135"/>
      <c r="M62" s="1125"/>
      <c r="N62" s="1172"/>
      <c r="O62" s="1173"/>
      <c r="P62" s="1173"/>
      <c r="Q62" s="1173"/>
      <c r="R62" s="1173"/>
      <c r="S62" s="1173"/>
      <c r="T62" s="1173"/>
      <c r="U62" s="1173"/>
      <c r="V62" s="1173"/>
      <c r="W62" s="1173"/>
      <c r="X62" s="1173"/>
      <c r="Y62" s="1173"/>
      <c r="Z62" s="1173"/>
      <c r="AA62" s="1173"/>
      <c r="AB62" s="1173"/>
      <c r="AC62" s="1173"/>
      <c r="AD62" s="1173"/>
      <c r="AE62" s="1173"/>
      <c r="AF62" s="1174"/>
      <c r="AG62" s="1173"/>
      <c r="AH62" s="1173"/>
      <c r="AI62" s="1173"/>
    </row>
    <row r="63" spans="1:35" s="1175" customFormat="1" ht="21.75" customHeight="1">
      <c r="A63" s="1163" t="s">
        <v>1208</v>
      </c>
      <c r="B63" s="1132">
        <v>250</v>
      </c>
      <c r="C63" s="1132" t="s">
        <v>1209</v>
      </c>
      <c r="D63" s="1132">
        <v>1</v>
      </c>
      <c r="E63" s="1132">
        <f>SUM(B63*D63)</f>
        <v>250</v>
      </c>
      <c r="F63" s="1132" t="s">
        <v>1210</v>
      </c>
      <c r="G63" s="1132">
        <v>4</v>
      </c>
      <c r="H63" s="1132">
        <f>SUM(E63*G63)</f>
        <v>1000</v>
      </c>
      <c r="I63" s="1132">
        <v>0</v>
      </c>
      <c r="J63" s="1132">
        <f t="shared" si="3"/>
        <v>1000</v>
      </c>
      <c r="K63" s="1171"/>
      <c r="L63" s="1135"/>
      <c r="M63" s="1125"/>
      <c r="N63" s="1172"/>
      <c r="O63" s="1173"/>
      <c r="P63" s="1173"/>
      <c r="Q63" s="1173"/>
      <c r="R63" s="1173"/>
      <c r="S63" s="1173"/>
      <c r="T63" s="1173"/>
      <c r="U63" s="1173"/>
      <c r="V63" s="1173"/>
      <c r="W63" s="1173"/>
      <c r="X63" s="1173"/>
      <c r="Y63" s="1173"/>
      <c r="Z63" s="1173"/>
      <c r="AA63" s="1173"/>
      <c r="AB63" s="1173"/>
      <c r="AC63" s="1173"/>
      <c r="AD63" s="1173"/>
      <c r="AE63" s="1173"/>
      <c r="AF63" s="1174"/>
      <c r="AG63" s="1173"/>
      <c r="AH63" s="1173"/>
      <c r="AI63" s="1173"/>
    </row>
    <row r="64" spans="1:35" s="1198" customFormat="1" ht="18.75" customHeight="1">
      <c r="A64" s="1192" t="s">
        <v>1211</v>
      </c>
      <c r="B64" s="1193">
        <v>500</v>
      </c>
      <c r="C64" s="1193" t="s">
        <v>1209</v>
      </c>
      <c r="D64" s="1193">
        <v>1</v>
      </c>
      <c r="E64" s="1193">
        <f>SUM(B64*D64)</f>
        <v>500</v>
      </c>
      <c r="F64" s="1193" t="s">
        <v>1212</v>
      </c>
      <c r="G64" s="1193">
        <v>4</v>
      </c>
      <c r="H64" s="1193">
        <f>SUM(E64*G64)</f>
        <v>2000</v>
      </c>
      <c r="I64" s="1193">
        <v>0</v>
      </c>
      <c r="J64" s="1193">
        <f t="shared" si="3"/>
        <v>2000</v>
      </c>
      <c r="K64" s="1194"/>
      <c r="L64" s="1195"/>
      <c r="M64" s="1125"/>
      <c r="N64" s="1196"/>
      <c r="O64" s="1125"/>
      <c r="P64" s="1125"/>
      <c r="Q64" s="1125"/>
      <c r="R64" s="1125"/>
      <c r="S64" s="1125"/>
      <c r="T64" s="1125"/>
      <c r="U64" s="1125"/>
      <c r="V64" s="1125"/>
      <c r="W64" s="1125"/>
      <c r="X64" s="1125"/>
      <c r="Y64" s="1125"/>
      <c r="Z64" s="1125"/>
      <c r="AA64" s="1125"/>
      <c r="AB64" s="1125"/>
      <c r="AC64" s="1125"/>
      <c r="AD64" s="1125"/>
      <c r="AE64" s="1125"/>
      <c r="AF64" s="1197"/>
      <c r="AG64" s="1125"/>
      <c r="AH64" s="1125"/>
      <c r="AI64" s="1125"/>
    </row>
    <row r="65" spans="1:35" s="1175" customFormat="1" ht="18.75" customHeight="1">
      <c r="A65" s="1163" t="s">
        <v>1213</v>
      </c>
      <c r="B65" s="1193">
        <v>500</v>
      </c>
      <c r="C65" s="1193" t="s">
        <v>1209</v>
      </c>
      <c r="D65" s="1193">
        <v>1</v>
      </c>
      <c r="E65" s="1132">
        <f>SUM(B65*D65)</f>
        <v>500</v>
      </c>
      <c r="F65" s="1193" t="s">
        <v>1212</v>
      </c>
      <c r="G65" s="1132">
        <v>4</v>
      </c>
      <c r="H65" s="1132">
        <f>SUM(E65*G65)</f>
        <v>2000</v>
      </c>
      <c r="I65" s="1132">
        <v>0</v>
      </c>
      <c r="J65" s="1132">
        <f t="shared" si="3"/>
        <v>2000</v>
      </c>
      <c r="K65" s="1171"/>
      <c r="L65" s="1135"/>
      <c r="M65" s="1125"/>
      <c r="N65" s="1172"/>
      <c r="O65" s="1173"/>
      <c r="P65" s="1173"/>
      <c r="Q65" s="1173"/>
      <c r="R65" s="1173"/>
      <c r="S65" s="1173"/>
      <c r="T65" s="1173"/>
      <c r="U65" s="1173"/>
      <c r="V65" s="1173"/>
      <c r="W65" s="1173"/>
      <c r="X65" s="1173"/>
      <c r="Y65" s="1173"/>
      <c r="Z65" s="1173"/>
      <c r="AA65" s="1173"/>
      <c r="AB65" s="1173"/>
      <c r="AC65" s="1173"/>
      <c r="AD65" s="1173"/>
      <c r="AE65" s="1173"/>
      <c r="AF65" s="1174"/>
      <c r="AG65" s="1173"/>
      <c r="AH65" s="1173"/>
      <c r="AI65" s="1173"/>
    </row>
    <row r="66" spans="1:35" s="1175" customFormat="1" ht="20.25" customHeight="1" thickBot="1">
      <c r="A66" s="1163" t="s">
        <v>1214</v>
      </c>
      <c r="B66" s="1132">
        <v>5000</v>
      </c>
      <c r="C66" s="1193" t="s">
        <v>1209</v>
      </c>
      <c r="D66" s="1132">
        <v>1</v>
      </c>
      <c r="E66" s="1132">
        <f>SUM(B66*D66)</f>
        <v>5000</v>
      </c>
      <c r="F66" s="1193" t="s">
        <v>1212</v>
      </c>
      <c r="G66" s="1132">
        <v>1</v>
      </c>
      <c r="H66" s="1132">
        <f>SUM(E66*G66)</f>
        <v>5000</v>
      </c>
      <c r="I66" s="1132">
        <v>0</v>
      </c>
      <c r="J66" s="1132">
        <f t="shared" si="3"/>
        <v>5000</v>
      </c>
      <c r="K66" s="1171"/>
      <c r="L66" s="1135"/>
      <c r="M66" s="1125"/>
      <c r="N66" s="1172"/>
      <c r="O66" s="1173"/>
      <c r="P66" s="1173"/>
      <c r="Q66" s="1173"/>
      <c r="R66" s="1173"/>
      <c r="S66" s="1173"/>
      <c r="T66" s="1173"/>
      <c r="U66" s="1173"/>
      <c r="V66" s="1173"/>
      <c r="W66" s="1173"/>
      <c r="X66" s="1173"/>
      <c r="Y66" s="1173"/>
      <c r="Z66" s="1173"/>
      <c r="AA66" s="1173"/>
      <c r="AB66" s="1173"/>
      <c r="AC66" s="1173"/>
      <c r="AD66" s="1173"/>
      <c r="AE66" s="1173"/>
      <c r="AF66" s="1174"/>
      <c r="AG66" s="1173"/>
      <c r="AH66" s="1173"/>
      <c r="AI66" s="1173"/>
    </row>
    <row r="67" spans="1:35" s="1191" customFormat="1" ht="24.75" customHeight="1" thickBot="1">
      <c r="A67" s="1129" t="s">
        <v>1215</v>
      </c>
      <c r="B67" s="1129"/>
      <c r="C67" s="1129"/>
      <c r="D67" s="1129"/>
      <c r="E67" s="1129"/>
      <c r="F67" s="1129"/>
      <c r="G67" s="1129"/>
      <c r="H67" s="1177">
        <f>SUM(H62:H66)</f>
        <v>11000</v>
      </c>
      <c r="I67" s="1132">
        <v>0</v>
      </c>
      <c r="J67" s="1177">
        <f t="shared" si="3"/>
        <v>11000</v>
      </c>
      <c r="K67" s="1185"/>
      <c r="L67" s="1186"/>
      <c r="M67" s="1187"/>
      <c r="N67" s="1188"/>
      <c r="O67" s="1189"/>
      <c r="P67" s="1189"/>
      <c r="Q67" s="1189"/>
      <c r="R67" s="1189"/>
      <c r="S67" s="1189"/>
      <c r="T67" s="1189"/>
      <c r="U67" s="1189"/>
      <c r="V67" s="1189"/>
      <c r="W67" s="1189"/>
      <c r="X67" s="1189"/>
      <c r="Y67" s="1189"/>
      <c r="Z67" s="1189"/>
      <c r="AA67" s="1189"/>
      <c r="AB67" s="1189"/>
      <c r="AC67" s="1189"/>
      <c r="AD67" s="1189"/>
      <c r="AE67" s="1189"/>
      <c r="AF67" s="1190"/>
      <c r="AG67" s="1189"/>
      <c r="AH67" s="1189"/>
      <c r="AI67" s="1189"/>
    </row>
    <row r="68" spans="1:35" s="1184" customFormat="1" ht="100.5" customHeight="1">
      <c r="A68" s="1859" t="s">
        <v>1216</v>
      </c>
      <c r="B68" s="1860"/>
      <c r="C68" s="1860"/>
      <c r="D68" s="1860"/>
      <c r="E68" s="1860"/>
      <c r="F68" s="1860"/>
      <c r="G68" s="1860"/>
      <c r="H68" s="1860"/>
      <c r="I68" s="1860"/>
      <c r="J68" s="1861"/>
      <c r="K68" s="1181"/>
      <c r="L68" s="1182"/>
      <c r="M68" s="1182"/>
      <c r="N68" s="1182"/>
      <c r="O68" s="1182"/>
      <c r="P68" s="1182"/>
      <c r="Q68" s="1183"/>
      <c r="R68" s="1183"/>
      <c r="S68" s="1183"/>
      <c r="T68" s="1183"/>
      <c r="U68" s="1183"/>
      <c r="V68" s="1183"/>
      <c r="W68" s="1183"/>
      <c r="X68" s="1183"/>
      <c r="Y68" s="1183"/>
      <c r="Z68" s="1183"/>
      <c r="AA68" s="1183"/>
      <c r="AB68" s="1183"/>
      <c r="AC68" s="1183"/>
      <c r="AD68" s="1183"/>
      <c r="AE68" s="1183"/>
      <c r="AF68" s="1183"/>
      <c r="AG68" s="1183"/>
      <c r="AH68" s="1183"/>
      <c r="AI68" s="1183"/>
    </row>
    <row r="69" spans="1:35" s="1175" customFormat="1" ht="21.75" customHeight="1">
      <c r="A69" s="1163" t="s">
        <v>1217</v>
      </c>
      <c r="B69" s="1132">
        <v>250</v>
      </c>
      <c r="C69" s="1132" t="s">
        <v>1209</v>
      </c>
      <c r="D69" s="1132">
        <v>1</v>
      </c>
      <c r="E69" s="1132">
        <f>SUM(B69*D69)</f>
        <v>250</v>
      </c>
      <c r="F69" s="1132" t="s">
        <v>1210</v>
      </c>
      <c r="G69" s="1132">
        <v>4</v>
      </c>
      <c r="H69" s="1132">
        <f>SUM(E69*G69)</f>
        <v>1000</v>
      </c>
      <c r="I69" s="1132">
        <v>0</v>
      </c>
      <c r="J69" s="1132">
        <f>H69-I69</f>
        <v>1000</v>
      </c>
      <c r="K69" s="1171"/>
      <c r="L69" s="1135"/>
      <c r="M69" s="1125"/>
      <c r="N69" s="1172"/>
      <c r="O69" s="1173"/>
      <c r="P69" s="1173"/>
      <c r="Q69" s="1173"/>
      <c r="R69" s="1173"/>
      <c r="S69" s="1173"/>
      <c r="T69" s="1173"/>
      <c r="U69" s="1173"/>
      <c r="V69" s="1173"/>
      <c r="W69" s="1173"/>
      <c r="X69" s="1173"/>
      <c r="Y69" s="1173"/>
      <c r="Z69" s="1173"/>
      <c r="AA69" s="1173"/>
      <c r="AB69" s="1173"/>
      <c r="AC69" s="1173"/>
      <c r="AD69" s="1173"/>
      <c r="AE69" s="1173"/>
      <c r="AF69" s="1174"/>
      <c r="AG69" s="1173"/>
      <c r="AH69" s="1173"/>
      <c r="AI69" s="1173"/>
    </row>
    <row r="70" spans="1:35" s="1198" customFormat="1" ht="18.75" customHeight="1">
      <c r="A70" s="1192" t="s">
        <v>1218</v>
      </c>
      <c r="B70" s="1193">
        <v>500</v>
      </c>
      <c r="C70" s="1193" t="s">
        <v>1209</v>
      </c>
      <c r="D70" s="1193">
        <v>1</v>
      </c>
      <c r="E70" s="1193">
        <f>SUM(B70*D70)</f>
        <v>500</v>
      </c>
      <c r="F70" s="1193" t="s">
        <v>1212</v>
      </c>
      <c r="G70" s="1193">
        <v>5</v>
      </c>
      <c r="H70" s="1193">
        <f>SUM(E70*G70)</f>
        <v>2500</v>
      </c>
      <c r="I70" s="1193">
        <v>0</v>
      </c>
      <c r="J70" s="1193">
        <f>H70-I70</f>
        <v>2500</v>
      </c>
      <c r="K70" s="1194"/>
      <c r="L70" s="1195"/>
      <c r="M70" s="1125"/>
      <c r="N70" s="1196"/>
      <c r="O70" s="1125"/>
      <c r="P70" s="1125"/>
      <c r="Q70" s="1125"/>
      <c r="R70" s="1125"/>
      <c r="S70" s="1125"/>
      <c r="T70" s="1125"/>
      <c r="U70" s="1125"/>
      <c r="V70" s="1125"/>
      <c r="W70" s="1125"/>
      <c r="X70" s="1125"/>
      <c r="Y70" s="1125"/>
      <c r="Z70" s="1125"/>
      <c r="AA70" s="1125"/>
      <c r="AB70" s="1125"/>
      <c r="AC70" s="1125"/>
      <c r="AD70" s="1125"/>
      <c r="AE70" s="1125"/>
      <c r="AF70" s="1197"/>
      <c r="AG70" s="1125"/>
      <c r="AH70" s="1125"/>
      <c r="AI70" s="1125"/>
    </row>
    <row r="71" spans="1:35" s="1175" customFormat="1" ht="18.75" customHeight="1">
      <c r="A71" s="1163" t="s">
        <v>1219</v>
      </c>
      <c r="B71" s="1193">
        <v>500</v>
      </c>
      <c r="C71" s="1193" t="s">
        <v>1209</v>
      </c>
      <c r="D71" s="1193">
        <v>1</v>
      </c>
      <c r="E71" s="1132">
        <f>SUM(B71*D71)</f>
        <v>500</v>
      </c>
      <c r="F71" s="1193" t="s">
        <v>1212</v>
      </c>
      <c r="G71" s="1132">
        <v>4</v>
      </c>
      <c r="H71" s="1132">
        <f>SUM(E71*G71)</f>
        <v>2000</v>
      </c>
      <c r="I71" s="1132">
        <v>0</v>
      </c>
      <c r="J71" s="1132">
        <f>H71-I71</f>
        <v>2000</v>
      </c>
      <c r="K71" s="1171"/>
      <c r="L71" s="1135"/>
      <c r="M71" s="1125"/>
      <c r="N71" s="1172"/>
      <c r="O71" s="1173"/>
      <c r="P71" s="1173"/>
      <c r="Q71" s="1173"/>
      <c r="R71" s="1173"/>
      <c r="S71" s="1173"/>
      <c r="T71" s="1173"/>
      <c r="U71" s="1173"/>
      <c r="V71" s="1173"/>
      <c r="W71" s="1173"/>
      <c r="X71" s="1173"/>
      <c r="Y71" s="1173"/>
      <c r="Z71" s="1173"/>
      <c r="AA71" s="1173"/>
      <c r="AB71" s="1173"/>
      <c r="AC71" s="1173"/>
      <c r="AD71" s="1173"/>
      <c r="AE71" s="1173"/>
      <c r="AF71" s="1174"/>
      <c r="AG71" s="1173"/>
      <c r="AH71" s="1173"/>
      <c r="AI71" s="1173"/>
    </row>
    <row r="72" spans="1:35" s="1175" customFormat="1" ht="20.25" customHeight="1" thickBot="1">
      <c r="A72" s="1163" t="s">
        <v>1220</v>
      </c>
      <c r="B72" s="1132">
        <v>5000</v>
      </c>
      <c r="C72" s="1193" t="s">
        <v>1209</v>
      </c>
      <c r="D72" s="1132">
        <v>1</v>
      </c>
      <c r="E72" s="1132">
        <f>SUM(B72*D72)</f>
        <v>5000</v>
      </c>
      <c r="F72" s="1193" t="s">
        <v>1212</v>
      </c>
      <c r="G72" s="1132">
        <v>1</v>
      </c>
      <c r="H72" s="1132">
        <f>SUM(E72*G72)</f>
        <v>5000</v>
      </c>
      <c r="I72" s="1132">
        <v>0</v>
      </c>
      <c r="J72" s="1132">
        <f>H72-I72</f>
        <v>5000</v>
      </c>
      <c r="K72" s="1171"/>
      <c r="L72" s="1135"/>
      <c r="M72" s="1125"/>
      <c r="N72" s="1172"/>
      <c r="O72" s="1173"/>
      <c r="P72" s="1173"/>
      <c r="Q72" s="1173"/>
      <c r="R72" s="1173"/>
      <c r="S72" s="1173"/>
      <c r="T72" s="1173"/>
      <c r="U72" s="1173"/>
      <c r="V72" s="1173"/>
      <c r="W72" s="1173"/>
      <c r="X72" s="1173"/>
      <c r="Y72" s="1173"/>
      <c r="Z72" s="1173"/>
      <c r="AA72" s="1173"/>
      <c r="AB72" s="1173"/>
      <c r="AC72" s="1173"/>
      <c r="AD72" s="1173"/>
      <c r="AE72" s="1173"/>
      <c r="AF72" s="1174"/>
      <c r="AG72" s="1173"/>
      <c r="AH72" s="1173"/>
      <c r="AI72" s="1173"/>
    </row>
    <row r="73" spans="1:35" s="1191" customFormat="1" ht="18.75" thickBot="1">
      <c r="A73" s="1129" t="s">
        <v>1221</v>
      </c>
      <c r="B73" s="1129"/>
      <c r="C73" s="1129"/>
      <c r="D73" s="1129"/>
      <c r="E73" s="1129"/>
      <c r="F73" s="1129"/>
      <c r="G73" s="1129"/>
      <c r="H73" s="1177">
        <f>SUM(H69:H72)</f>
        <v>10500</v>
      </c>
      <c r="I73" s="1132">
        <f>SUM(I69:I72)</f>
        <v>0</v>
      </c>
      <c r="J73" s="1177">
        <f>H73-I73</f>
        <v>10500</v>
      </c>
      <c r="K73" s="1163"/>
      <c r="L73" s="1186"/>
      <c r="M73" s="1187"/>
      <c r="N73" s="1188"/>
      <c r="O73" s="1189"/>
      <c r="P73" s="1189"/>
      <c r="Q73" s="1189"/>
      <c r="R73" s="1189"/>
      <c r="S73" s="1189"/>
      <c r="T73" s="1173"/>
      <c r="U73" s="1173"/>
      <c r="V73" s="1173"/>
      <c r="W73" s="1173"/>
      <c r="X73" s="1173"/>
      <c r="Y73" s="1189"/>
      <c r="Z73" s="1189"/>
      <c r="AA73" s="1189"/>
      <c r="AB73" s="1189"/>
      <c r="AC73" s="1189"/>
      <c r="AD73" s="1189"/>
      <c r="AE73" s="1189"/>
      <c r="AF73" s="1190"/>
      <c r="AG73" s="1189"/>
      <c r="AH73" s="1189"/>
      <c r="AI73" s="1189"/>
    </row>
    <row r="74" spans="1:35" s="1184" customFormat="1" ht="42.75" customHeight="1">
      <c r="A74" s="1859" t="s">
        <v>1222</v>
      </c>
      <c r="B74" s="1860"/>
      <c r="C74" s="1860"/>
      <c r="D74" s="1860"/>
      <c r="E74" s="1860"/>
      <c r="F74" s="1860"/>
      <c r="G74" s="1860"/>
      <c r="H74" s="1860"/>
      <c r="I74" s="1860"/>
      <c r="J74" s="1861"/>
      <c r="K74" s="1181"/>
      <c r="L74" s="1182"/>
      <c r="M74" s="1182"/>
      <c r="N74" s="1182"/>
      <c r="O74" s="1182"/>
      <c r="P74" s="1182"/>
      <c r="Q74" s="1183"/>
      <c r="R74" s="1183"/>
      <c r="S74" s="1183"/>
      <c r="T74" s="1183"/>
      <c r="U74" s="1183"/>
      <c r="V74" s="1183"/>
      <c r="W74" s="1183"/>
      <c r="X74" s="1183"/>
      <c r="Y74" s="1183"/>
      <c r="Z74" s="1183"/>
      <c r="AA74" s="1183"/>
      <c r="AB74" s="1183"/>
      <c r="AC74" s="1183"/>
      <c r="AD74" s="1183"/>
      <c r="AE74" s="1183"/>
      <c r="AF74" s="1183"/>
      <c r="AG74" s="1183"/>
      <c r="AH74" s="1183"/>
      <c r="AI74" s="1183"/>
    </row>
    <row r="75" spans="1:35" s="1175" customFormat="1" ht="19.5" customHeight="1">
      <c r="A75" s="1163" t="s">
        <v>1223</v>
      </c>
      <c r="B75" s="1132">
        <v>1500</v>
      </c>
      <c r="C75" s="1132" t="s">
        <v>1193</v>
      </c>
      <c r="D75" s="1132">
        <v>2</v>
      </c>
      <c r="E75" s="1132">
        <f>SUM(B75*D75)</f>
        <v>3000</v>
      </c>
      <c r="F75" s="1132" t="s">
        <v>1224</v>
      </c>
      <c r="G75" s="1132">
        <v>1</v>
      </c>
      <c r="H75" s="1132">
        <f>SUM(E75*G75)</f>
        <v>3000</v>
      </c>
      <c r="I75" s="1132">
        <v>0</v>
      </c>
      <c r="J75" s="1132">
        <f>H75-I75</f>
        <v>3000</v>
      </c>
      <c r="K75" s="1171"/>
      <c r="L75" s="1135"/>
      <c r="M75" s="1125"/>
      <c r="N75" s="1172"/>
      <c r="O75" s="1173"/>
      <c r="P75" s="1173"/>
      <c r="Q75" s="1173"/>
      <c r="R75" s="1173"/>
      <c r="S75" s="1173"/>
      <c r="T75" s="1173"/>
      <c r="U75" s="1173"/>
      <c r="V75" s="1173"/>
      <c r="W75" s="1173"/>
      <c r="X75" s="1173"/>
      <c r="Y75" s="1173"/>
      <c r="Z75" s="1173"/>
      <c r="AA75" s="1173"/>
      <c r="AB75" s="1173"/>
      <c r="AC75" s="1173"/>
      <c r="AD75" s="1173"/>
      <c r="AE75" s="1173"/>
      <c r="AF75" s="1174"/>
      <c r="AG75" s="1173"/>
      <c r="AH75" s="1173"/>
      <c r="AI75" s="1173"/>
    </row>
    <row r="76" spans="1:35" s="1175" customFormat="1" ht="21" customHeight="1" thickBot="1">
      <c r="A76" s="1163" t="s">
        <v>1225</v>
      </c>
      <c r="B76" s="1132">
        <v>200</v>
      </c>
      <c r="C76" s="1132" t="s">
        <v>1193</v>
      </c>
      <c r="D76" s="1132">
        <v>2</v>
      </c>
      <c r="E76" s="1132">
        <f>SUM(B76*D76)</f>
        <v>400</v>
      </c>
      <c r="F76" s="1132" t="s">
        <v>1226</v>
      </c>
      <c r="G76" s="1132">
        <v>1</v>
      </c>
      <c r="H76" s="1132">
        <f>SUM(E76*G76)</f>
        <v>400</v>
      </c>
      <c r="I76" s="1132">
        <v>0</v>
      </c>
      <c r="J76" s="1132">
        <f>H76-I76</f>
        <v>400</v>
      </c>
      <c r="K76" s="1171"/>
      <c r="L76" s="1135"/>
      <c r="M76" s="1125"/>
      <c r="N76" s="1172"/>
      <c r="O76" s="1173"/>
      <c r="P76" s="1173"/>
      <c r="Q76" s="1173"/>
      <c r="R76" s="1173"/>
      <c r="S76" s="1173"/>
      <c r="T76" s="1173"/>
      <c r="U76" s="1173"/>
      <c r="V76" s="1173"/>
      <c r="W76" s="1173"/>
      <c r="X76" s="1173"/>
      <c r="Y76" s="1173"/>
      <c r="Z76" s="1173"/>
      <c r="AA76" s="1173"/>
      <c r="AB76" s="1173"/>
      <c r="AC76" s="1173"/>
      <c r="AD76" s="1173"/>
      <c r="AE76" s="1173"/>
      <c r="AF76" s="1174"/>
      <c r="AG76" s="1173"/>
      <c r="AH76" s="1173"/>
      <c r="AI76" s="1173"/>
    </row>
    <row r="77" spans="1:35" s="1191" customFormat="1" ht="18.75" thickBot="1">
      <c r="A77" s="1129" t="s">
        <v>1227</v>
      </c>
      <c r="B77" s="1129"/>
      <c r="C77" s="1129"/>
      <c r="D77" s="1129"/>
      <c r="E77" s="1129"/>
      <c r="F77" s="1129"/>
      <c r="G77" s="1129"/>
      <c r="H77" s="1177">
        <f>SUM(H76:H76)</f>
        <v>400</v>
      </c>
      <c r="I77" s="1132">
        <v>0</v>
      </c>
      <c r="J77" s="1177">
        <f>H77-I77</f>
        <v>400</v>
      </c>
      <c r="K77" s="1185"/>
      <c r="L77" s="1186"/>
      <c r="M77" s="1187"/>
      <c r="N77" s="1188"/>
      <c r="O77" s="1189"/>
      <c r="P77" s="1189"/>
      <c r="Q77" s="1189"/>
      <c r="R77" s="1189"/>
      <c r="S77" s="1189"/>
      <c r="T77" s="1189"/>
      <c r="U77" s="1189"/>
      <c r="V77" s="1189"/>
      <c r="W77" s="1189"/>
      <c r="X77" s="1189"/>
      <c r="Y77" s="1189"/>
      <c r="Z77" s="1189"/>
      <c r="AA77" s="1189"/>
      <c r="AB77" s="1189"/>
      <c r="AC77" s="1189"/>
      <c r="AD77" s="1189"/>
      <c r="AE77" s="1189"/>
      <c r="AF77" s="1190"/>
      <c r="AG77" s="1189"/>
      <c r="AH77" s="1189"/>
      <c r="AI77" s="1189"/>
    </row>
    <row r="78" spans="1:27" s="1085" customFormat="1" ht="24.75" customHeight="1">
      <c r="A78" s="1199" t="s">
        <v>1228</v>
      </c>
      <c r="B78" s="1200"/>
      <c r="C78" s="1201"/>
      <c r="D78" s="1202"/>
      <c r="E78" s="1203"/>
      <c r="F78" s="1204"/>
      <c r="G78" s="1204"/>
      <c r="H78" s="1205">
        <f>H44+H48+H53+H56+H60+H67+H73+H77</f>
        <v>41160</v>
      </c>
      <c r="I78" s="1206">
        <f>SUM(I47:I48)</f>
        <v>0</v>
      </c>
      <c r="J78" s="1207">
        <f>H78-I78</f>
        <v>41160</v>
      </c>
      <c r="K78" s="969"/>
      <c r="L78" s="1094"/>
      <c r="M78" s="1116"/>
      <c r="N78" s="1082"/>
      <c r="O78" s="1083"/>
      <c r="P78" s="1083"/>
      <c r="Q78" s="1083"/>
      <c r="R78" s="1083"/>
      <c r="S78" s="1083"/>
      <c r="T78" s="1083"/>
      <c r="U78" s="1083"/>
      <c r="V78" s="1083"/>
      <c r="W78" s="1083"/>
      <c r="X78" s="1083"/>
      <c r="Y78" s="1083"/>
      <c r="Z78" s="1083"/>
      <c r="AA78" s="1084"/>
    </row>
    <row r="79" spans="1:26" s="1159" customFormat="1" ht="28.5" customHeight="1" thickBot="1">
      <c r="A79" s="1868" t="s">
        <v>1229</v>
      </c>
      <c r="B79" s="1869"/>
      <c r="C79" s="1869"/>
      <c r="D79" s="1869"/>
      <c r="E79" s="1869"/>
      <c r="F79" s="1869"/>
      <c r="G79" s="1208"/>
      <c r="H79" s="1122"/>
      <c r="I79" s="1122"/>
      <c r="J79" s="1209"/>
      <c r="K79" s="969"/>
      <c r="L79" s="1147"/>
      <c r="M79" s="1158"/>
      <c r="N79" s="1062"/>
      <c r="O79" s="1158"/>
      <c r="P79" s="1158"/>
      <c r="Q79" s="1158"/>
      <c r="R79" s="1158"/>
      <c r="S79" s="1158"/>
      <c r="T79" s="1158"/>
      <c r="U79" s="1158"/>
      <c r="V79" s="1158"/>
      <c r="W79" s="1158"/>
      <c r="X79" s="1158"/>
      <c r="Y79" s="1158"/>
      <c r="Z79" s="1158"/>
    </row>
    <row r="80" spans="1:30" s="1080" customFormat="1" ht="45" customHeight="1">
      <c r="A80" s="1881" t="s">
        <v>1230</v>
      </c>
      <c r="B80" s="1860"/>
      <c r="C80" s="1860"/>
      <c r="D80" s="1860"/>
      <c r="E80" s="1860"/>
      <c r="F80" s="1860"/>
      <c r="G80" s="1860"/>
      <c r="H80" s="1860"/>
      <c r="I80" s="1860"/>
      <c r="J80" s="1861"/>
      <c r="K80" s="969"/>
      <c r="L80" s="1147"/>
      <c r="M80" s="1055"/>
      <c r="N80" s="1062"/>
      <c r="O80" s="1057"/>
      <c r="P80" s="1057"/>
      <c r="Q80" s="1057"/>
      <c r="R80" s="1057"/>
      <c r="S80" s="1057"/>
      <c r="T80" s="1057"/>
      <c r="U80" s="1057"/>
      <c r="V80" s="1057"/>
      <c r="W80" s="1057"/>
      <c r="X80" s="1057"/>
      <c r="Y80" s="1058"/>
      <c r="Z80" s="1058"/>
      <c r="AA80" s="1058"/>
      <c r="AB80" s="1057"/>
      <c r="AC80" s="1057"/>
      <c r="AD80" s="1057"/>
    </row>
    <row r="81" spans="1:35" s="1175" customFormat="1" ht="21.75" customHeight="1">
      <c r="A81" s="1163" t="s">
        <v>1217</v>
      </c>
      <c r="B81" s="1132">
        <v>250</v>
      </c>
      <c r="C81" s="1132" t="s">
        <v>1209</v>
      </c>
      <c r="D81" s="1132">
        <v>1</v>
      </c>
      <c r="E81" s="1132">
        <f>SUM(B81*D81)</f>
        <v>250</v>
      </c>
      <c r="F81" s="1132" t="s">
        <v>1210</v>
      </c>
      <c r="G81" s="1132">
        <v>4</v>
      </c>
      <c r="H81" s="1132">
        <f>SUM(E81*G81)</f>
        <v>1000</v>
      </c>
      <c r="I81" s="1132">
        <v>0</v>
      </c>
      <c r="J81" s="1132">
        <f>H81-I81</f>
        <v>1000</v>
      </c>
      <c r="K81" s="1171"/>
      <c r="L81" s="1135"/>
      <c r="M81" s="1125"/>
      <c r="N81" s="1172"/>
      <c r="O81" s="1173"/>
      <c r="P81" s="1173"/>
      <c r="Q81" s="1173"/>
      <c r="R81" s="1173"/>
      <c r="S81" s="1173"/>
      <c r="T81" s="1173"/>
      <c r="U81" s="1173"/>
      <c r="V81" s="1173"/>
      <c r="W81" s="1173"/>
      <c r="X81" s="1173"/>
      <c r="Y81" s="1173"/>
      <c r="Z81" s="1173"/>
      <c r="AA81" s="1173"/>
      <c r="AB81" s="1173"/>
      <c r="AC81" s="1173"/>
      <c r="AD81" s="1173"/>
      <c r="AE81" s="1173"/>
      <c r="AF81" s="1174"/>
      <c r="AG81" s="1173"/>
      <c r="AH81" s="1173"/>
      <c r="AI81" s="1173"/>
    </row>
    <row r="82" spans="1:35" s="1198" customFormat="1" ht="18.75" customHeight="1">
      <c r="A82" s="1192" t="s">
        <v>1218</v>
      </c>
      <c r="B82" s="1193">
        <v>500</v>
      </c>
      <c r="C82" s="1193" t="s">
        <v>1209</v>
      </c>
      <c r="D82" s="1193">
        <v>1</v>
      </c>
      <c r="E82" s="1193">
        <f>SUM(B82*D82)</f>
        <v>500</v>
      </c>
      <c r="F82" s="1193" t="s">
        <v>1212</v>
      </c>
      <c r="G82" s="1193">
        <v>5</v>
      </c>
      <c r="H82" s="1193">
        <f>SUM(E82*G82)</f>
        <v>2500</v>
      </c>
      <c r="I82" s="1193">
        <v>0</v>
      </c>
      <c r="J82" s="1193">
        <f>H82-I82</f>
        <v>2500</v>
      </c>
      <c r="K82" s="1194"/>
      <c r="L82" s="1195"/>
      <c r="M82" s="1125"/>
      <c r="N82" s="1196"/>
      <c r="O82" s="1125"/>
      <c r="P82" s="1125"/>
      <c r="Q82" s="1125"/>
      <c r="R82" s="1125"/>
      <c r="S82" s="1125"/>
      <c r="T82" s="1125"/>
      <c r="U82" s="1125"/>
      <c r="V82" s="1125"/>
      <c r="W82" s="1125"/>
      <c r="X82" s="1125"/>
      <c r="Y82" s="1125"/>
      <c r="Z82" s="1125"/>
      <c r="AA82" s="1125"/>
      <c r="AB82" s="1125"/>
      <c r="AC82" s="1125"/>
      <c r="AD82" s="1125"/>
      <c r="AE82" s="1125"/>
      <c r="AF82" s="1197"/>
      <c r="AG82" s="1125"/>
      <c r="AH82" s="1125"/>
      <c r="AI82" s="1125"/>
    </row>
    <row r="83" spans="1:35" s="1175" customFormat="1" ht="18.75" customHeight="1">
      <c r="A83" s="1163" t="s">
        <v>1219</v>
      </c>
      <c r="B83" s="1193">
        <v>500</v>
      </c>
      <c r="C83" s="1193" t="s">
        <v>1209</v>
      </c>
      <c r="D83" s="1193">
        <v>1</v>
      </c>
      <c r="E83" s="1132">
        <f>SUM(B83*D83)</f>
        <v>500</v>
      </c>
      <c r="F83" s="1193" t="s">
        <v>1212</v>
      </c>
      <c r="G83" s="1132">
        <v>4</v>
      </c>
      <c r="H83" s="1132">
        <f>SUM(E83*G83)</f>
        <v>2000</v>
      </c>
      <c r="I83" s="1132">
        <v>0</v>
      </c>
      <c r="J83" s="1132">
        <f>H83-I83</f>
        <v>2000</v>
      </c>
      <c r="K83" s="1171"/>
      <c r="L83" s="1135"/>
      <c r="M83" s="1125"/>
      <c r="N83" s="1172"/>
      <c r="O83" s="1173"/>
      <c r="P83" s="1173"/>
      <c r="Q83" s="1173"/>
      <c r="R83" s="1173"/>
      <c r="S83" s="1173"/>
      <c r="T83" s="1173"/>
      <c r="U83" s="1173"/>
      <c r="V83" s="1173"/>
      <c r="W83" s="1173"/>
      <c r="X83" s="1173"/>
      <c r="Y83" s="1173"/>
      <c r="Z83" s="1173"/>
      <c r="AA83" s="1173"/>
      <c r="AB83" s="1173"/>
      <c r="AC83" s="1173"/>
      <c r="AD83" s="1173"/>
      <c r="AE83" s="1173"/>
      <c r="AF83" s="1174"/>
      <c r="AG83" s="1173"/>
      <c r="AH83" s="1173"/>
      <c r="AI83" s="1173"/>
    </row>
    <row r="84" spans="1:35" s="1175" customFormat="1" ht="20.25" customHeight="1" thickBot="1">
      <c r="A84" s="1163" t="s">
        <v>1220</v>
      </c>
      <c r="B84" s="1132">
        <v>5000</v>
      </c>
      <c r="C84" s="1193" t="s">
        <v>1209</v>
      </c>
      <c r="D84" s="1132">
        <v>1</v>
      </c>
      <c r="E84" s="1132">
        <f>SUM(B84*D84)</f>
        <v>5000</v>
      </c>
      <c r="F84" s="1193" t="s">
        <v>1212</v>
      </c>
      <c r="G84" s="1132">
        <v>1</v>
      </c>
      <c r="H84" s="1132">
        <f>SUM(E84*G84)</f>
        <v>5000</v>
      </c>
      <c r="I84" s="1132">
        <v>0</v>
      </c>
      <c r="J84" s="1132">
        <f>H84-I84</f>
        <v>5000</v>
      </c>
      <c r="K84" s="1171"/>
      <c r="L84" s="1135"/>
      <c r="M84" s="1125"/>
      <c r="N84" s="1172"/>
      <c r="O84" s="1173"/>
      <c r="P84" s="1173"/>
      <c r="Q84" s="1173"/>
      <c r="R84" s="1173"/>
      <c r="S84" s="1173"/>
      <c r="T84" s="1173"/>
      <c r="U84" s="1173"/>
      <c r="V84" s="1173"/>
      <c r="W84" s="1173"/>
      <c r="X84" s="1173"/>
      <c r="Y84" s="1173"/>
      <c r="Z84" s="1173"/>
      <c r="AA84" s="1173"/>
      <c r="AB84" s="1173"/>
      <c r="AC84" s="1173"/>
      <c r="AD84" s="1173"/>
      <c r="AE84" s="1173"/>
      <c r="AF84" s="1174"/>
      <c r="AG84" s="1173"/>
      <c r="AH84" s="1173"/>
      <c r="AI84" s="1173"/>
    </row>
    <row r="85" spans="1:17" ht="19.5" thickBot="1">
      <c r="A85" s="1129" t="s">
        <v>1231</v>
      </c>
      <c r="B85" s="1130"/>
      <c r="C85" s="1130"/>
      <c r="D85" s="1130"/>
      <c r="E85" s="1130"/>
      <c r="F85" s="1130"/>
      <c r="G85" s="1130"/>
      <c r="H85" s="1177">
        <f>SUM(H81:H84)</f>
        <v>10500</v>
      </c>
      <c r="I85" s="1177">
        <f>SUM(I81:I84)</f>
        <v>0</v>
      </c>
      <c r="J85" s="1177">
        <f>H85-I85</f>
        <v>10500</v>
      </c>
      <c r="K85" s="969"/>
      <c r="L85" s="1147"/>
      <c r="M85" s="1147"/>
      <c r="N85" s="1147"/>
      <c r="O85" s="1147"/>
      <c r="P85" s="1147"/>
      <c r="Q85" s="1147"/>
    </row>
    <row r="86" spans="1:17" ht="42.75" customHeight="1">
      <c r="A86" s="1881" t="s">
        <v>1232</v>
      </c>
      <c r="B86" s="1860"/>
      <c r="C86" s="1860"/>
      <c r="D86" s="1860"/>
      <c r="E86" s="1860"/>
      <c r="F86" s="1860"/>
      <c r="G86" s="1860"/>
      <c r="H86" s="1860"/>
      <c r="I86" s="1860"/>
      <c r="J86" s="1861"/>
      <c r="K86" s="969"/>
      <c r="L86" s="1147"/>
      <c r="M86" s="1147"/>
      <c r="N86" s="1147"/>
      <c r="O86" s="1147"/>
      <c r="P86" s="1147"/>
      <c r="Q86" s="1147"/>
    </row>
    <row r="87" spans="1:35" s="1175" customFormat="1" ht="21.75" customHeight="1">
      <c r="A87" s="1163" t="s">
        <v>1217</v>
      </c>
      <c r="B87" s="1132">
        <v>250</v>
      </c>
      <c r="C87" s="1132" t="s">
        <v>1209</v>
      </c>
      <c r="D87" s="1132">
        <v>1</v>
      </c>
      <c r="E87" s="1132">
        <f>SUM(B87*D87)</f>
        <v>250</v>
      </c>
      <c r="F87" s="1132" t="s">
        <v>1210</v>
      </c>
      <c r="G87" s="1132">
        <v>4</v>
      </c>
      <c r="H87" s="1132">
        <f>SUM(E87*G87)</f>
        <v>1000</v>
      </c>
      <c r="I87" s="1132">
        <v>0</v>
      </c>
      <c r="J87" s="1132">
        <f>H87-I87</f>
        <v>1000</v>
      </c>
      <c r="K87" s="1171"/>
      <c r="L87" s="1135"/>
      <c r="M87" s="1125"/>
      <c r="N87" s="1172"/>
      <c r="O87" s="1173"/>
      <c r="P87" s="1173"/>
      <c r="Q87" s="1173"/>
      <c r="R87" s="1173"/>
      <c r="S87" s="1173"/>
      <c r="T87" s="1173"/>
      <c r="U87" s="1173"/>
      <c r="V87" s="1173"/>
      <c r="W87" s="1173"/>
      <c r="X87" s="1173"/>
      <c r="Y87" s="1173"/>
      <c r="Z87" s="1173"/>
      <c r="AA87" s="1173"/>
      <c r="AB87" s="1173"/>
      <c r="AC87" s="1173"/>
      <c r="AD87" s="1173"/>
      <c r="AE87" s="1173"/>
      <c r="AF87" s="1174"/>
      <c r="AG87" s="1173"/>
      <c r="AH87" s="1173"/>
      <c r="AI87" s="1173"/>
    </row>
    <row r="88" spans="1:35" s="1198" customFormat="1" ht="18.75" customHeight="1">
      <c r="A88" s="1192" t="s">
        <v>1218</v>
      </c>
      <c r="B88" s="1193">
        <v>500</v>
      </c>
      <c r="C88" s="1193" t="s">
        <v>1209</v>
      </c>
      <c r="D88" s="1193">
        <v>1</v>
      </c>
      <c r="E88" s="1193">
        <f>SUM(B88*D88)</f>
        <v>500</v>
      </c>
      <c r="F88" s="1193" t="s">
        <v>1212</v>
      </c>
      <c r="G88" s="1193">
        <v>5</v>
      </c>
      <c r="H88" s="1193">
        <f>SUM(E88*G88)</f>
        <v>2500</v>
      </c>
      <c r="I88" s="1193">
        <v>0</v>
      </c>
      <c r="J88" s="1193">
        <f>H88-I88</f>
        <v>2500</v>
      </c>
      <c r="K88" s="1194"/>
      <c r="L88" s="1195"/>
      <c r="M88" s="1125"/>
      <c r="N88" s="1196"/>
      <c r="O88" s="1125"/>
      <c r="P88" s="1125"/>
      <c r="Q88" s="1125"/>
      <c r="R88" s="1125"/>
      <c r="S88" s="1125"/>
      <c r="T88" s="1125"/>
      <c r="U88" s="1125"/>
      <c r="V88" s="1125"/>
      <c r="W88" s="1125"/>
      <c r="X88" s="1125"/>
      <c r="Y88" s="1125"/>
      <c r="Z88" s="1125"/>
      <c r="AA88" s="1125"/>
      <c r="AB88" s="1125"/>
      <c r="AC88" s="1125"/>
      <c r="AD88" s="1125"/>
      <c r="AE88" s="1125"/>
      <c r="AF88" s="1197"/>
      <c r="AG88" s="1125"/>
      <c r="AH88" s="1125"/>
      <c r="AI88" s="1125"/>
    </row>
    <row r="89" spans="1:35" s="1175" customFormat="1" ht="18.75" customHeight="1">
      <c r="A89" s="1163" t="s">
        <v>1219</v>
      </c>
      <c r="B89" s="1193">
        <v>500</v>
      </c>
      <c r="C89" s="1193" t="s">
        <v>1209</v>
      </c>
      <c r="D89" s="1193">
        <v>1</v>
      </c>
      <c r="E89" s="1132">
        <f>SUM(B89*D89)</f>
        <v>500</v>
      </c>
      <c r="F89" s="1193" t="s">
        <v>1212</v>
      </c>
      <c r="G89" s="1132">
        <v>4</v>
      </c>
      <c r="H89" s="1132">
        <f>SUM(E89*G89)</f>
        <v>2000</v>
      </c>
      <c r="I89" s="1132">
        <v>0</v>
      </c>
      <c r="J89" s="1132">
        <f>H89-I89</f>
        <v>2000</v>
      </c>
      <c r="K89" s="1171"/>
      <c r="L89" s="1135"/>
      <c r="M89" s="1125"/>
      <c r="N89" s="1172"/>
      <c r="O89" s="1173"/>
      <c r="P89" s="1173"/>
      <c r="Q89" s="1173"/>
      <c r="R89" s="1173"/>
      <c r="S89" s="1173"/>
      <c r="T89" s="1173"/>
      <c r="U89" s="1173"/>
      <c r="V89" s="1173"/>
      <c r="W89" s="1173"/>
      <c r="X89" s="1173"/>
      <c r="Y89" s="1173"/>
      <c r="Z89" s="1173"/>
      <c r="AA89" s="1173"/>
      <c r="AB89" s="1173"/>
      <c r="AC89" s="1173"/>
      <c r="AD89" s="1173"/>
      <c r="AE89" s="1173"/>
      <c r="AF89" s="1174"/>
      <c r="AG89" s="1173"/>
      <c r="AH89" s="1173"/>
      <c r="AI89" s="1173"/>
    </row>
    <row r="90" spans="1:35" s="1175" customFormat="1" ht="24.75" customHeight="1" thickBot="1">
      <c r="A90" s="1163" t="s">
        <v>1220</v>
      </c>
      <c r="B90" s="1132">
        <v>5000</v>
      </c>
      <c r="C90" s="1193" t="s">
        <v>1209</v>
      </c>
      <c r="D90" s="1132">
        <v>1</v>
      </c>
      <c r="E90" s="1132">
        <f>SUM(B90*D90)</f>
        <v>5000</v>
      </c>
      <c r="F90" s="1193" t="s">
        <v>1212</v>
      </c>
      <c r="G90" s="1132">
        <v>1</v>
      </c>
      <c r="H90" s="1132">
        <f>SUM(E90*G90)</f>
        <v>5000</v>
      </c>
      <c r="I90" s="1132">
        <v>0</v>
      </c>
      <c r="J90" s="1132">
        <f>H90-I90</f>
        <v>5000</v>
      </c>
      <c r="K90" s="1171"/>
      <c r="L90" s="1135"/>
      <c r="M90" s="1125"/>
      <c r="N90" s="1172"/>
      <c r="O90" s="1173"/>
      <c r="P90" s="1173"/>
      <c r="Q90" s="1173"/>
      <c r="R90" s="1173"/>
      <c r="S90" s="1173"/>
      <c r="T90" s="1173"/>
      <c r="U90" s="1173"/>
      <c r="V90" s="1173"/>
      <c r="W90" s="1173"/>
      <c r="X90" s="1173"/>
      <c r="Y90" s="1173"/>
      <c r="Z90" s="1173"/>
      <c r="AA90" s="1173"/>
      <c r="AB90" s="1173"/>
      <c r="AC90" s="1173"/>
      <c r="AD90" s="1173"/>
      <c r="AE90" s="1173"/>
      <c r="AF90" s="1174"/>
      <c r="AG90" s="1173"/>
      <c r="AH90" s="1173"/>
      <c r="AI90" s="1173"/>
    </row>
    <row r="91" spans="1:14" ht="30" customHeight="1" thickBot="1">
      <c r="A91" s="1129" t="s">
        <v>1233</v>
      </c>
      <c r="B91" s="1129"/>
      <c r="C91" s="1129"/>
      <c r="D91" s="1129"/>
      <c r="E91" s="1129"/>
      <c r="F91" s="1129"/>
      <c r="G91" s="1129"/>
      <c r="H91" s="1177">
        <f>SUM(H87:H90)</f>
        <v>10500</v>
      </c>
      <c r="I91" s="1147">
        <v>0</v>
      </c>
      <c r="J91" s="1177">
        <f>H91-I91</f>
        <v>10500</v>
      </c>
      <c r="K91" s="1147"/>
      <c r="L91" s="1135"/>
      <c r="M91" s="1125"/>
      <c r="N91" s="1172"/>
    </row>
    <row r="92" spans="1:14" ht="35.25" customHeight="1">
      <c r="A92" s="1881" t="s">
        <v>1234</v>
      </c>
      <c r="B92" s="1860"/>
      <c r="C92" s="1860"/>
      <c r="D92" s="1860"/>
      <c r="E92" s="1860"/>
      <c r="F92" s="1860"/>
      <c r="G92" s="1860"/>
      <c r="H92" s="1860"/>
      <c r="I92" s="1860"/>
      <c r="J92" s="1861"/>
      <c r="K92" s="969"/>
      <c r="L92" s="1135"/>
      <c r="M92" s="1125"/>
      <c r="N92" s="1172"/>
    </row>
    <row r="93" spans="1:35" s="1175" customFormat="1" ht="21.75" customHeight="1">
      <c r="A93" s="1163" t="s">
        <v>1208</v>
      </c>
      <c r="B93" s="1132">
        <v>250</v>
      </c>
      <c r="C93" s="1132" t="s">
        <v>1209</v>
      </c>
      <c r="D93" s="1132">
        <v>1</v>
      </c>
      <c r="E93" s="1132">
        <f>SUM(B93*D93)</f>
        <v>250</v>
      </c>
      <c r="F93" s="1132" t="s">
        <v>1210</v>
      </c>
      <c r="G93" s="1132">
        <v>4</v>
      </c>
      <c r="H93" s="1132">
        <f>SUM(E93*G93)</f>
        <v>1000</v>
      </c>
      <c r="I93" s="1132">
        <v>0</v>
      </c>
      <c r="J93" s="1132">
        <f>H93-I93</f>
        <v>1000</v>
      </c>
      <c r="K93" s="1171"/>
      <c r="L93" s="1135"/>
      <c r="M93" s="1125"/>
      <c r="N93" s="1172"/>
      <c r="O93" s="1173"/>
      <c r="P93" s="1173"/>
      <c r="Q93" s="1173"/>
      <c r="R93" s="1173"/>
      <c r="S93" s="1173"/>
      <c r="T93" s="1173"/>
      <c r="U93" s="1173"/>
      <c r="V93" s="1173"/>
      <c r="W93" s="1173"/>
      <c r="X93" s="1173"/>
      <c r="Y93" s="1173"/>
      <c r="Z93" s="1173"/>
      <c r="AA93" s="1173"/>
      <c r="AB93" s="1173"/>
      <c r="AC93" s="1173"/>
      <c r="AD93" s="1173"/>
      <c r="AE93" s="1173"/>
      <c r="AF93" s="1174"/>
      <c r="AG93" s="1173"/>
      <c r="AH93" s="1173"/>
      <c r="AI93" s="1173"/>
    </row>
    <row r="94" spans="1:35" s="1198" customFormat="1" ht="18.75" customHeight="1">
      <c r="A94" s="1192" t="s">
        <v>1211</v>
      </c>
      <c r="B94" s="1193">
        <v>500</v>
      </c>
      <c r="C94" s="1193" t="s">
        <v>1209</v>
      </c>
      <c r="D94" s="1193">
        <v>1</v>
      </c>
      <c r="E94" s="1193">
        <f>SUM(B94*D94)</f>
        <v>500</v>
      </c>
      <c r="F94" s="1193" t="s">
        <v>1212</v>
      </c>
      <c r="G94" s="1193">
        <v>1</v>
      </c>
      <c r="H94" s="1193">
        <f>SUM(E94*G94)</f>
        <v>500</v>
      </c>
      <c r="I94" s="1193">
        <v>0</v>
      </c>
      <c r="J94" s="1193">
        <f>H94-I94</f>
        <v>500</v>
      </c>
      <c r="K94" s="1194"/>
      <c r="L94" s="1195"/>
      <c r="M94" s="1125"/>
      <c r="N94" s="1196"/>
      <c r="O94" s="1125"/>
      <c r="P94" s="1125"/>
      <c r="Q94" s="1125"/>
      <c r="R94" s="1125"/>
      <c r="S94" s="1125"/>
      <c r="T94" s="1125"/>
      <c r="U94" s="1125"/>
      <c r="V94" s="1125"/>
      <c r="W94" s="1125"/>
      <c r="X94" s="1125"/>
      <c r="Y94" s="1125"/>
      <c r="Z94" s="1125"/>
      <c r="AA94" s="1125"/>
      <c r="AB94" s="1125"/>
      <c r="AC94" s="1125"/>
      <c r="AD94" s="1125"/>
      <c r="AE94" s="1125"/>
      <c r="AF94" s="1197"/>
      <c r="AG94" s="1125"/>
      <c r="AH94" s="1125"/>
      <c r="AI94" s="1125"/>
    </row>
    <row r="95" spans="1:35" s="1175" customFormat="1" ht="18.75" customHeight="1">
      <c r="A95" s="1163" t="s">
        <v>1213</v>
      </c>
      <c r="B95" s="1193">
        <v>500</v>
      </c>
      <c r="C95" s="1193" t="s">
        <v>1209</v>
      </c>
      <c r="D95" s="1193">
        <v>1</v>
      </c>
      <c r="E95" s="1132">
        <f>SUM(B95*D95)</f>
        <v>500</v>
      </c>
      <c r="F95" s="1193" t="s">
        <v>1212</v>
      </c>
      <c r="G95" s="1132">
        <v>1</v>
      </c>
      <c r="H95" s="1132">
        <f>SUM(E95*G95)</f>
        <v>500</v>
      </c>
      <c r="I95" s="1132">
        <v>0</v>
      </c>
      <c r="J95" s="1132">
        <f>H95-I95</f>
        <v>500</v>
      </c>
      <c r="K95" s="1171"/>
      <c r="L95" s="1135"/>
      <c r="M95" s="1125"/>
      <c r="N95" s="1172"/>
      <c r="O95" s="1173"/>
      <c r="P95" s="1173"/>
      <c r="Q95" s="1173"/>
      <c r="R95" s="1173"/>
      <c r="S95" s="1173"/>
      <c r="T95" s="1173"/>
      <c r="U95" s="1173"/>
      <c r="V95" s="1173"/>
      <c r="W95" s="1173"/>
      <c r="X95" s="1173"/>
      <c r="Y95" s="1173"/>
      <c r="Z95" s="1173"/>
      <c r="AA95" s="1173"/>
      <c r="AB95" s="1173"/>
      <c r="AC95" s="1173"/>
      <c r="AD95" s="1173"/>
      <c r="AE95" s="1173"/>
      <c r="AF95" s="1174"/>
      <c r="AG95" s="1173"/>
      <c r="AH95" s="1173"/>
      <c r="AI95" s="1173"/>
    </row>
    <row r="96" spans="1:35" s="1175" customFormat="1" ht="20.25" customHeight="1" thickBot="1">
      <c r="A96" s="1163" t="s">
        <v>1235</v>
      </c>
      <c r="B96" s="1132">
        <v>5000</v>
      </c>
      <c r="C96" s="1193" t="s">
        <v>1209</v>
      </c>
      <c r="D96" s="1132">
        <v>1</v>
      </c>
      <c r="E96" s="1132">
        <f>SUM(B96*D96)</f>
        <v>5000</v>
      </c>
      <c r="F96" s="1193" t="s">
        <v>1212</v>
      </c>
      <c r="G96" s="1132">
        <v>1</v>
      </c>
      <c r="H96" s="1132">
        <f>SUM(E96*G96)</f>
        <v>5000</v>
      </c>
      <c r="I96" s="1132">
        <v>0</v>
      </c>
      <c r="J96" s="1132">
        <f>H96-I96</f>
        <v>5000</v>
      </c>
      <c r="K96" s="1171"/>
      <c r="L96" s="1135"/>
      <c r="M96" s="1125"/>
      <c r="N96" s="1172"/>
      <c r="O96" s="1173"/>
      <c r="P96" s="1173"/>
      <c r="Q96" s="1173"/>
      <c r="R96" s="1173"/>
      <c r="S96" s="1173"/>
      <c r="T96" s="1173"/>
      <c r="U96" s="1173"/>
      <c r="V96" s="1173"/>
      <c r="W96" s="1173"/>
      <c r="X96" s="1173"/>
      <c r="Y96" s="1173"/>
      <c r="Z96" s="1173"/>
      <c r="AA96" s="1173"/>
      <c r="AB96" s="1173"/>
      <c r="AC96" s="1173"/>
      <c r="AD96" s="1173"/>
      <c r="AE96" s="1173"/>
      <c r="AF96" s="1174"/>
      <c r="AG96" s="1173"/>
      <c r="AH96" s="1173"/>
      <c r="AI96" s="1173"/>
    </row>
    <row r="97" spans="1:31" s="1175" customFormat="1" ht="90" hidden="1" thickBot="1">
      <c r="A97" s="1147" t="s">
        <v>1236</v>
      </c>
      <c r="B97" s="1147"/>
      <c r="C97" s="1147"/>
      <c r="D97" s="1147"/>
      <c r="E97" s="1147"/>
      <c r="F97" s="1147"/>
      <c r="G97" s="1147"/>
      <c r="H97" s="1147">
        <f>SUM(H93:H96)</f>
        <v>7000</v>
      </c>
      <c r="I97" s="1147">
        <v>0</v>
      </c>
      <c r="J97" s="1147">
        <f>H97-I97</f>
        <v>7000</v>
      </c>
      <c r="K97" s="1147"/>
      <c r="L97" s="1135" t="str">
        <f>A99</f>
        <v>a. consultant/Trainer/Mentor (NAME/ TOPIC)/مستشار، مدرب</v>
      </c>
      <c r="M97" s="1125"/>
      <c r="N97" s="1172" t="s">
        <v>1237</v>
      </c>
      <c r="O97" s="1173"/>
      <c r="P97" s="1173"/>
      <c r="Q97" s="1173"/>
      <c r="R97" s="1173"/>
      <c r="S97" s="1173"/>
      <c r="T97" s="1173"/>
      <c r="U97" s="1173"/>
      <c r="V97" s="1173"/>
      <c r="W97" s="1173"/>
      <c r="X97" s="1173"/>
      <c r="Y97" s="1173"/>
      <c r="Z97" s="1173"/>
      <c r="AA97" s="1173"/>
      <c r="AB97" s="1173"/>
      <c r="AC97" s="1173"/>
      <c r="AD97" s="1173"/>
      <c r="AE97" s="1173"/>
    </row>
    <row r="98" spans="1:31" s="1175" customFormat="1" ht="12.75" customHeight="1" hidden="1">
      <c r="A98" s="1882" t="s">
        <v>1238</v>
      </c>
      <c r="B98" s="1883"/>
      <c r="C98" s="1883"/>
      <c r="D98" s="1883"/>
      <c r="E98" s="1883"/>
      <c r="F98" s="1883"/>
      <c r="G98" s="1883"/>
      <c r="H98" s="1883"/>
      <c r="I98" s="1883"/>
      <c r="J98" s="1884"/>
      <c r="K98" s="1210"/>
      <c r="L98" s="1135" t="str">
        <f>A100</f>
        <v>b. Transportation /مواصلات</v>
      </c>
      <c r="M98" s="1125"/>
      <c r="N98" s="1172"/>
      <c r="O98" s="1173"/>
      <c r="P98" s="1173"/>
      <c r="Q98" s="1173"/>
      <c r="R98" s="1173"/>
      <c r="S98" s="1173"/>
      <c r="T98" s="1173"/>
      <c r="U98" s="1173"/>
      <c r="V98" s="1173"/>
      <c r="W98" s="1173"/>
      <c r="X98" s="1173"/>
      <c r="Y98" s="1173"/>
      <c r="Z98" s="1173"/>
      <c r="AA98" s="1173"/>
      <c r="AB98" s="1173"/>
      <c r="AC98" s="1173"/>
      <c r="AD98" s="1173"/>
      <c r="AE98" s="1173"/>
    </row>
    <row r="99" spans="1:31" s="1175" customFormat="1" ht="12.75" customHeight="1" hidden="1">
      <c r="A99" s="1211" t="s">
        <v>1239</v>
      </c>
      <c r="B99" s="1212"/>
      <c r="C99" s="1213" t="s">
        <v>896</v>
      </c>
      <c r="D99" s="1214">
        <v>5</v>
      </c>
      <c r="E99" s="1215">
        <f>SUM(B99*D99)</f>
        <v>0</v>
      </c>
      <c r="F99" s="1216" t="s">
        <v>1240</v>
      </c>
      <c r="G99" s="1217">
        <v>1</v>
      </c>
      <c r="H99" s="1215">
        <f>SUM(E99*G99)</f>
        <v>0</v>
      </c>
      <c r="I99" s="1212"/>
      <c r="J99" s="1218">
        <f>H99-I99</f>
        <v>0</v>
      </c>
      <c r="K99" s="1171"/>
      <c r="L99" s="1135" t="str">
        <f>A101</f>
        <v>c. stationary &amp; materials/مواد وقرطاسية</v>
      </c>
      <c r="M99" s="1125"/>
      <c r="N99" s="1172"/>
      <c r="O99" s="1173"/>
      <c r="P99" s="1173"/>
      <c r="Q99" s="1173"/>
      <c r="R99" s="1173"/>
      <c r="S99" s="1173"/>
      <c r="T99" s="1173"/>
      <c r="U99" s="1173"/>
      <c r="V99" s="1173"/>
      <c r="W99" s="1173"/>
      <c r="X99" s="1173"/>
      <c r="Y99" s="1173"/>
      <c r="Z99" s="1173"/>
      <c r="AA99" s="1173"/>
      <c r="AB99" s="1173"/>
      <c r="AC99" s="1173"/>
      <c r="AD99" s="1173"/>
      <c r="AE99" s="1173"/>
    </row>
    <row r="100" spans="1:31" s="1175" customFormat="1" ht="12.75" customHeight="1" hidden="1">
      <c r="A100" s="1211" t="s">
        <v>1241</v>
      </c>
      <c r="B100" s="1212"/>
      <c r="C100" s="1213"/>
      <c r="D100" s="1212"/>
      <c r="E100" s="1215">
        <f>SUM(B100*D100)</f>
        <v>0</v>
      </c>
      <c r="F100" s="1216"/>
      <c r="G100" s="1217"/>
      <c r="H100" s="1215">
        <f>SUM(E100*G100)</f>
        <v>0</v>
      </c>
      <c r="I100" s="1212"/>
      <c r="J100" s="1218">
        <f>H100-I100</f>
        <v>0</v>
      </c>
      <c r="K100" s="1171"/>
      <c r="L100" s="1135" t="e">
        <f>#REF!</f>
        <v>#REF!</v>
      </c>
      <c r="M100" s="1125"/>
      <c r="N100" s="1172"/>
      <c r="O100" s="1173"/>
      <c r="P100" s="1173"/>
      <c r="Q100" s="1173"/>
      <c r="R100" s="1173"/>
      <c r="S100" s="1173"/>
      <c r="T100" s="1173"/>
      <c r="U100" s="1173"/>
      <c r="V100" s="1173"/>
      <c r="W100" s="1173"/>
      <c r="X100" s="1173"/>
      <c r="Y100" s="1173"/>
      <c r="Z100" s="1173"/>
      <c r="AA100" s="1173"/>
      <c r="AB100" s="1173"/>
      <c r="AC100" s="1173"/>
      <c r="AD100" s="1173"/>
      <c r="AE100" s="1173"/>
    </row>
    <row r="101" spans="1:31" s="1175" customFormat="1" ht="12.75" customHeight="1" hidden="1">
      <c r="A101" s="1211" t="s">
        <v>1242</v>
      </c>
      <c r="B101" s="1212"/>
      <c r="C101" s="1213"/>
      <c r="D101" s="1212"/>
      <c r="E101" s="1215">
        <f>SUM(B101*D101)</f>
        <v>0</v>
      </c>
      <c r="F101" s="1216"/>
      <c r="G101" s="1217"/>
      <c r="H101" s="1215">
        <f>SUM(E101*G101)</f>
        <v>0</v>
      </c>
      <c r="I101" s="1212"/>
      <c r="J101" s="1218">
        <f>H101-I101</f>
        <v>0</v>
      </c>
      <c r="K101" s="1171"/>
      <c r="L101" s="1135" t="e">
        <f>#REF!</f>
        <v>#REF!</v>
      </c>
      <c r="M101" s="1125"/>
      <c r="N101" s="1172"/>
      <c r="O101" s="1173"/>
      <c r="P101" s="1173"/>
      <c r="Q101" s="1173"/>
      <c r="R101" s="1173"/>
      <c r="S101" s="1173"/>
      <c r="T101" s="1173"/>
      <c r="U101" s="1173"/>
      <c r="V101" s="1173"/>
      <c r="W101" s="1173"/>
      <c r="X101" s="1173"/>
      <c r="Y101" s="1173"/>
      <c r="Z101" s="1173"/>
      <c r="AA101" s="1173"/>
      <c r="AB101" s="1173"/>
      <c r="AC101" s="1173"/>
      <c r="AD101" s="1173"/>
      <c r="AE101" s="1173"/>
    </row>
    <row r="102" spans="1:14" ht="22.5" customHeight="1" thickBot="1">
      <c r="A102" s="1129" t="s">
        <v>1243</v>
      </c>
      <c r="B102" s="1129"/>
      <c r="C102" s="1129"/>
      <c r="D102" s="1129"/>
      <c r="E102" s="1129"/>
      <c r="F102" s="1129"/>
      <c r="G102" s="1129"/>
      <c r="H102" s="1177">
        <f>SUM(H93:H96)</f>
        <v>7000</v>
      </c>
      <c r="I102" s="1132">
        <v>0</v>
      </c>
      <c r="J102" s="1177">
        <f>H102-I102</f>
        <v>7000</v>
      </c>
      <c r="K102" s="1147"/>
      <c r="L102" s="1135"/>
      <c r="M102" s="1125"/>
      <c r="N102" s="1172"/>
    </row>
    <row r="103" spans="1:27" s="1085" customFormat="1" ht="30.75" customHeight="1">
      <c r="A103" s="1199" t="s">
        <v>1244</v>
      </c>
      <c r="B103" s="1200"/>
      <c r="C103" s="1201"/>
      <c r="D103" s="1202"/>
      <c r="E103" s="1203"/>
      <c r="F103" s="1204"/>
      <c r="G103" s="1204"/>
      <c r="H103" s="1205">
        <f>H85+H91+H102</f>
        <v>28000</v>
      </c>
      <c r="I103" s="1132">
        <f>SUM(I70:I71)</f>
        <v>0</v>
      </c>
      <c r="J103" s="1207">
        <f>H103-I103</f>
        <v>28000</v>
      </c>
      <c r="K103" s="969"/>
      <c r="L103" s="1094"/>
      <c r="M103" s="1116"/>
      <c r="N103" s="1082"/>
      <c r="O103" s="1083"/>
      <c r="P103" s="1083"/>
      <c r="Q103" s="1083"/>
      <c r="R103" s="1083"/>
      <c r="S103" s="1083"/>
      <c r="T103" s="1083"/>
      <c r="U103" s="1083"/>
      <c r="V103" s="1083"/>
      <c r="W103" s="1083"/>
      <c r="X103" s="1083"/>
      <c r="Y103" s="1083"/>
      <c r="Z103" s="1083"/>
      <c r="AA103" s="1084"/>
    </row>
    <row r="104" spans="1:16384" s="1175" customFormat="1" ht="27.75" customHeight="1" thickBot="1">
      <c r="A104" s="1868" t="s">
        <v>1245</v>
      </c>
      <c r="B104" s="1869" t="s">
        <v>1245</v>
      </c>
      <c r="C104" s="1869" t="s">
        <v>1245</v>
      </c>
      <c r="D104" s="1869" t="s">
        <v>1245</v>
      </c>
      <c r="E104" s="1869" t="s">
        <v>1245</v>
      </c>
      <c r="F104" s="1869" t="s">
        <v>1245</v>
      </c>
      <c r="G104" s="1219"/>
      <c r="H104" s="1219"/>
      <c r="I104" s="1219"/>
      <c r="J104" s="1219"/>
      <c r="K104" s="1219"/>
      <c r="L104" s="1219"/>
      <c r="M104" s="1219"/>
      <c r="N104" s="1219"/>
      <c r="O104" s="1219"/>
      <c r="P104" s="1219"/>
      <c r="Q104" s="1219"/>
      <c r="R104" s="1219"/>
      <c r="S104" s="1219"/>
      <c r="T104" s="1219"/>
      <c r="U104" s="1219"/>
      <c r="V104" s="1219"/>
      <c r="W104" s="1219"/>
      <c r="X104" s="1219"/>
      <c r="Y104" s="1219"/>
      <c r="Z104" s="1219"/>
      <c r="AA104" s="1219"/>
      <c r="AB104" s="1219"/>
      <c r="AC104" s="1219"/>
      <c r="AD104" s="1219"/>
      <c r="AE104" s="1219"/>
      <c r="AF104" s="1219"/>
      <c r="AG104" s="1219"/>
      <c r="AH104" s="1219"/>
      <c r="AI104" s="1219"/>
      <c r="AJ104" s="1219"/>
      <c r="AK104" s="1219"/>
      <c r="AL104" s="1219"/>
      <c r="AM104" s="1219"/>
      <c r="AN104" s="1219"/>
      <c r="AO104" s="1219"/>
      <c r="AP104" s="1219"/>
      <c r="AQ104" s="1219"/>
      <c r="AR104" s="1219"/>
      <c r="AS104" s="1219"/>
      <c r="AT104" s="1219"/>
      <c r="AU104" s="1219"/>
      <c r="AV104" s="1219"/>
      <c r="AW104" s="1219"/>
      <c r="AX104" s="1219"/>
      <c r="AY104" s="1219"/>
      <c r="AZ104" s="1219"/>
      <c r="BA104" s="1219"/>
      <c r="BB104" s="1219"/>
      <c r="BC104" s="1219"/>
      <c r="BD104" s="1219"/>
      <c r="BE104" s="1219"/>
      <c r="BF104" s="1219"/>
      <c r="BG104" s="1219"/>
      <c r="BH104" s="1219"/>
      <c r="BI104" s="1219"/>
      <c r="BJ104" s="1219"/>
      <c r="BK104" s="1219"/>
      <c r="BL104" s="1219"/>
      <c r="BM104" s="1219"/>
      <c r="BN104" s="1219"/>
      <c r="BO104" s="1219"/>
      <c r="BP104" s="1219"/>
      <c r="BQ104" s="1219"/>
      <c r="BR104" s="1219"/>
      <c r="BS104" s="1219"/>
      <c r="BT104" s="1219"/>
      <c r="BU104" s="1219"/>
      <c r="BV104" s="1219"/>
      <c r="BW104" s="1219"/>
      <c r="BX104" s="1219"/>
      <c r="BY104" s="1219"/>
      <c r="BZ104" s="1219" t="s">
        <v>1245</v>
      </c>
      <c r="CA104" s="1219" t="s">
        <v>1245</v>
      </c>
      <c r="CB104" s="1219" t="s">
        <v>1245</v>
      </c>
      <c r="CC104" s="1219" t="s">
        <v>1245</v>
      </c>
      <c r="CD104" s="1219" t="s">
        <v>1245</v>
      </c>
      <c r="CE104" s="1219" t="s">
        <v>1245</v>
      </c>
      <c r="CF104" s="1219" t="s">
        <v>1245</v>
      </c>
      <c r="CG104" s="1219" t="s">
        <v>1245</v>
      </c>
      <c r="CH104" s="1219" t="s">
        <v>1245</v>
      </c>
      <c r="CI104" s="1219" t="s">
        <v>1245</v>
      </c>
      <c r="CJ104" s="1219" t="s">
        <v>1245</v>
      </c>
      <c r="CK104" s="1219" t="s">
        <v>1245</v>
      </c>
      <c r="CL104" s="1219" t="s">
        <v>1245</v>
      </c>
      <c r="CM104" s="1219" t="s">
        <v>1245</v>
      </c>
      <c r="CN104" s="1219" t="s">
        <v>1245</v>
      </c>
      <c r="CO104" s="1219" t="s">
        <v>1245</v>
      </c>
      <c r="CP104" s="1219" t="s">
        <v>1245</v>
      </c>
      <c r="CQ104" s="1219" t="s">
        <v>1245</v>
      </c>
      <c r="CR104" s="1219" t="s">
        <v>1245</v>
      </c>
      <c r="CS104" s="1219" t="s">
        <v>1245</v>
      </c>
      <c r="CT104" s="1219" t="s">
        <v>1245</v>
      </c>
      <c r="CU104" s="1219" t="s">
        <v>1245</v>
      </c>
      <c r="CV104" s="1219" t="s">
        <v>1245</v>
      </c>
      <c r="CW104" s="1219" t="s">
        <v>1245</v>
      </c>
      <c r="CX104" s="1219" t="s">
        <v>1245</v>
      </c>
      <c r="CY104" s="1219" t="s">
        <v>1245</v>
      </c>
      <c r="CZ104" s="1219" t="s">
        <v>1245</v>
      </c>
      <c r="DA104" s="1219" t="s">
        <v>1245</v>
      </c>
      <c r="DB104" s="1219" t="s">
        <v>1245</v>
      </c>
      <c r="DC104" s="1219" t="s">
        <v>1245</v>
      </c>
      <c r="DD104" s="1219" t="s">
        <v>1245</v>
      </c>
      <c r="DE104" s="1219" t="s">
        <v>1245</v>
      </c>
      <c r="DF104" s="1219" t="s">
        <v>1245</v>
      </c>
      <c r="DG104" s="1219" t="s">
        <v>1245</v>
      </c>
      <c r="DH104" s="1219" t="s">
        <v>1245</v>
      </c>
      <c r="DI104" s="1219" t="s">
        <v>1245</v>
      </c>
      <c r="DJ104" s="1219" t="s">
        <v>1245</v>
      </c>
      <c r="DK104" s="1219" t="s">
        <v>1245</v>
      </c>
      <c r="DL104" s="1219" t="s">
        <v>1245</v>
      </c>
      <c r="DM104" s="1219" t="s">
        <v>1245</v>
      </c>
      <c r="DN104" s="1219" t="s">
        <v>1245</v>
      </c>
      <c r="DO104" s="1219" t="s">
        <v>1245</v>
      </c>
      <c r="DP104" s="1219" t="s">
        <v>1245</v>
      </c>
      <c r="DQ104" s="1219" t="s">
        <v>1245</v>
      </c>
      <c r="DR104" s="1219" t="s">
        <v>1245</v>
      </c>
      <c r="DS104" s="1219" t="s">
        <v>1245</v>
      </c>
      <c r="DT104" s="1219" t="s">
        <v>1245</v>
      </c>
      <c r="DU104" s="1219" t="s">
        <v>1245</v>
      </c>
      <c r="DV104" s="1219" t="s">
        <v>1245</v>
      </c>
      <c r="DW104" s="1219" t="s">
        <v>1245</v>
      </c>
      <c r="DX104" s="1219" t="s">
        <v>1245</v>
      </c>
      <c r="DY104" s="1219" t="s">
        <v>1245</v>
      </c>
      <c r="DZ104" s="1219" t="s">
        <v>1245</v>
      </c>
      <c r="EA104" s="1219" t="s">
        <v>1245</v>
      </c>
      <c r="EB104" s="1219" t="s">
        <v>1245</v>
      </c>
      <c r="EC104" s="1219" t="s">
        <v>1245</v>
      </c>
      <c r="ED104" s="1219" t="s">
        <v>1245</v>
      </c>
      <c r="EE104" s="1219" t="s">
        <v>1245</v>
      </c>
      <c r="EF104" s="1219" t="s">
        <v>1245</v>
      </c>
      <c r="EG104" s="1219" t="s">
        <v>1245</v>
      </c>
      <c r="EH104" s="1219" t="s">
        <v>1245</v>
      </c>
      <c r="EI104" s="1219" t="s">
        <v>1245</v>
      </c>
      <c r="EJ104" s="1219" t="s">
        <v>1245</v>
      </c>
      <c r="EK104" s="1219" t="s">
        <v>1245</v>
      </c>
      <c r="EL104" s="1219" t="s">
        <v>1245</v>
      </c>
      <c r="EM104" s="1219" t="s">
        <v>1245</v>
      </c>
      <c r="EN104" s="1219" t="s">
        <v>1245</v>
      </c>
      <c r="EO104" s="1219" t="s">
        <v>1245</v>
      </c>
      <c r="EP104" s="1219" t="s">
        <v>1245</v>
      </c>
      <c r="EQ104" s="1219" t="s">
        <v>1245</v>
      </c>
      <c r="ER104" s="1219" t="s">
        <v>1245</v>
      </c>
      <c r="ES104" s="1219" t="s">
        <v>1245</v>
      </c>
      <c r="ET104" s="1219" t="s">
        <v>1245</v>
      </c>
      <c r="EU104" s="1219" t="s">
        <v>1245</v>
      </c>
      <c r="EV104" s="1219" t="s">
        <v>1245</v>
      </c>
      <c r="EW104" s="1219" t="s">
        <v>1245</v>
      </c>
      <c r="EX104" s="1219" t="s">
        <v>1245</v>
      </c>
      <c r="EY104" s="1219" t="s">
        <v>1245</v>
      </c>
      <c r="EZ104" s="1219" t="s">
        <v>1245</v>
      </c>
      <c r="FA104" s="1219" t="s">
        <v>1245</v>
      </c>
      <c r="FB104" s="1219" t="s">
        <v>1245</v>
      </c>
      <c r="FC104" s="1219" t="s">
        <v>1245</v>
      </c>
      <c r="FD104" s="1219" t="s">
        <v>1245</v>
      </c>
      <c r="FE104" s="1219" t="s">
        <v>1245</v>
      </c>
      <c r="FF104" s="1219" t="s">
        <v>1245</v>
      </c>
      <c r="FG104" s="1219" t="s">
        <v>1245</v>
      </c>
      <c r="FH104" s="1219" t="s">
        <v>1245</v>
      </c>
      <c r="FI104" s="1219" t="s">
        <v>1245</v>
      </c>
      <c r="FJ104" s="1219" t="s">
        <v>1245</v>
      </c>
      <c r="FK104" s="1219" t="s">
        <v>1245</v>
      </c>
      <c r="FL104" s="1219" t="s">
        <v>1245</v>
      </c>
      <c r="FM104" s="1219" t="s">
        <v>1245</v>
      </c>
      <c r="FN104" s="1219" t="s">
        <v>1245</v>
      </c>
      <c r="FO104" s="1219" t="s">
        <v>1245</v>
      </c>
      <c r="FP104" s="1219" t="s">
        <v>1245</v>
      </c>
      <c r="FQ104" s="1219" t="s">
        <v>1245</v>
      </c>
      <c r="FR104" s="1219" t="s">
        <v>1245</v>
      </c>
      <c r="FS104" s="1219" t="s">
        <v>1245</v>
      </c>
      <c r="FT104" s="1219" t="s">
        <v>1245</v>
      </c>
      <c r="FU104" s="1219" t="s">
        <v>1245</v>
      </c>
      <c r="FV104" s="1219" t="s">
        <v>1245</v>
      </c>
      <c r="FW104" s="1219" t="s">
        <v>1245</v>
      </c>
      <c r="FX104" s="1219" t="s">
        <v>1245</v>
      </c>
      <c r="FY104" s="1219" t="s">
        <v>1245</v>
      </c>
      <c r="FZ104" s="1219" t="s">
        <v>1245</v>
      </c>
      <c r="GA104" s="1219" t="s">
        <v>1245</v>
      </c>
      <c r="GB104" s="1219" t="s">
        <v>1245</v>
      </c>
      <c r="GC104" s="1219" t="s">
        <v>1245</v>
      </c>
      <c r="GD104" s="1219" t="s">
        <v>1245</v>
      </c>
      <c r="GE104" s="1219" t="s">
        <v>1245</v>
      </c>
      <c r="GF104" s="1219" t="s">
        <v>1245</v>
      </c>
      <c r="GG104" s="1219" t="s">
        <v>1245</v>
      </c>
      <c r="GH104" s="1219" t="s">
        <v>1245</v>
      </c>
      <c r="GI104" s="1219" t="s">
        <v>1245</v>
      </c>
      <c r="GJ104" s="1219" t="s">
        <v>1245</v>
      </c>
      <c r="GK104" s="1219" t="s">
        <v>1245</v>
      </c>
      <c r="GL104" s="1219" t="s">
        <v>1245</v>
      </c>
      <c r="GM104" s="1219" t="s">
        <v>1245</v>
      </c>
      <c r="GN104" s="1219" t="s">
        <v>1245</v>
      </c>
      <c r="GO104" s="1219" t="s">
        <v>1245</v>
      </c>
      <c r="GP104" s="1219" t="s">
        <v>1245</v>
      </c>
      <c r="GQ104" s="1219" t="s">
        <v>1245</v>
      </c>
      <c r="GR104" s="1219" t="s">
        <v>1245</v>
      </c>
      <c r="GS104" s="1219" t="s">
        <v>1245</v>
      </c>
      <c r="GT104" s="1219" t="s">
        <v>1245</v>
      </c>
      <c r="GU104" s="1219" t="s">
        <v>1245</v>
      </c>
      <c r="GV104" s="1219" t="s">
        <v>1245</v>
      </c>
      <c r="GW104" s="1219" t="s">
        <v>1245</v>
      </c>
      <c r="GX104" s="1219" t="s">
        <v>1245</v>
      </c>
      <c r="GY104" s="1219" t="s">
        <v>1245</v>
      </c>
      <c r="GZ104" s="1219" t="s">
        <v>1245</v>
      </c>
      <c r="HA104" s="1219" t="s">
        <v>1245</v>
      </c>
      <c r="HB104" s="1219" t="s">
        <v>1245</v>
      </c>
      <c r="HC104" s="1219" t="s">
        <v>1245</v>
      </c>
      <c r="HD104" s="1219" t="s">
        <v>1245</v>
      </c>
      <c r="HE104" s="1219" t="s">
        <v>1245</v>
      </c>
      <c r="HF104" s="1219" t="s">
        <v>1245</v>
      </c>
      <c r="HG104" s="1219" t="s">
        <v>1245</v>
      </c>
      <c r="HH104" s="1219" t="s">
        <v>1245</v>
      </c>
      <c r="HI104" s="1219" t="s">
        <v>1245</v>
      </c>
      <c r="HJ104" s="1219" t="s">
        <v>1245</v>
      </c>
      <c r="HK104" s="1219" t="s">
        <v>1245</v>
      </c>
      <c r="HL104" s="1219" t="s">
        <v>1245</v>
      </c>
      <c r="HM104" s="1219" t="s">
        <v>1245</v>
      </c>
      <c r="HN104" s="1219" t="s">
        <v>1245</v>
      </c>
      <c r="HO104" s="1219" t="s">
        <v>1245</v>
      </c>
      <c r="HP104" s="1219" t="s">
        <v>1245</v>
      </c>
      <c r="HQ104" s="1219" t="s">
        <v>1245</v>
      </c>
      <c r="HR104" s="1219" t="s">
        <v>1245</v>
      </c>
      <c r="HS104" s="1219" t="s">
        <v>1245</v>
      </c>
      <c r="HT104" s="1219" t="s">
        <v>1245</v>
      </c>
      <c r="HU104" s="1219" t="s">
        <v>1245</v>
      </c>
      <c r="HV104" s="1219" t="s">
        <v>1245</v>
      </c>
      <c r="HW104" s="1219" t="s">
        <v>1245</v>
      </c>
      <c r="HX104" s="1219" t="s">
        <v>1245</v>
      </c>
      <c r="HY104" s="1219" t="s">
        <v>1245</v>
      </c>
      <c r="HZ104" s="1219" t="s">
        <v>1245</v>
      </c>
      <c r="IA104" s="1219" t="s">
        <v>1245</v>
      </c>
      <c r="IB104" s="1219" t="s">
        <v>1245</v>
      </c>
      <c r="IC104" s="1219" t="s">
        <v>1245</v>
      </c>
      <c r="ID104" s="1219" t="s">
        <v>1245</v>
      </c>
      <c r="IE104" s="1219" t="s">
        <v>1245</v>
      </c>
      <c r="IF104" s="1219" t="s">
        <v>1245</v>
      </c>
      <c r="IG104" s="1219" t="s">
        <v>1245</v>
      </c>
      <c r="IH104" s="1219" t="s">
        <v>1245</v>
      </c>
      <c r="II104" s="1219" t="s">
        <v>1245</v>
      </c>
      <c r="IJ104" s="1219" t="s">
        <v>1245</v>
      </c>
      <c r="IK104" s="1219" t="s">
        <v>1245</v>
      </c>
      <c r="IL104" s="1219" t="s">
        <v>1245</v>
      </c>
      <c r="IM104" s="1219" t="s">
        <v>1245</v>
      </c>
      <c r="IN104" s="1219" t="s">
        <v>1245</v>
      </c>
      <c r="IO104" s="1219" t="s">
        <v>1245</v>
      </c>
      <c r="IP104" s="1219" t="s">
        <v>1245</v>
      </c>
      <c r="IQ104" s="1219" t="s">
        <v>1245</v>
      </c>
      <c r="IR104" s="1219" t="s">
        <v>1245</v>
      </c>
      <c r="IS104" s="1219" t="s">
        <v>1245</v>
      </c>
      <c r="IT104" s="1219" t="s">
        <v>1245</v>
      </c>
      <c r="IU104" s="1219" t="s">
        <v>1245</v>
      </c>
      <c r="IV104" s="1219" t="s">
        <v>1245</v>
      </c>
      <c r="IW104" s="1219" t="s">
        <v>1245</v>
      </c>
      <c r="IX104" s="1219" t="s">
        <v>1245</v>
      </c>
      <c r="IY104" s="1219" t="s">
        <v>1245</v>
      </c>
      <c r="IZ104" s="1219" t="s">
        <v>1245</v>
      </c>
      <c r="JA104" s="1219" t="s">
        <v>1245</v>
      </c>
      <c r="JB104" s="1219" t="s">
        <v>1245</v>
      </c>
      <c r="JC104" s="1219" t="s">
        <v>1245</v>
      </c>
      <c r="JD104" s="1219" t="s">
        <v>1245</v>
      </c>
      <c r="JE104" s="1219" t="s">
        <v>1245</v>
      </c>
      <c r="JF104" s="1219" t="s">
        <v>1245</v>
      </c>
      <c r="JG104" s="1219" t="s">
        <v>1245</v>
      </c>
      <c r="JH104" s="1219" t="s">
        <v>1245</v>
      </c>
      <c r="JI104" s="1219" t="s">
        <v>1245</v>
      </c>
      <c r="JJ104" s="1219" t="s">
        <v>1245</v>
      </c>
      <c r="JK104" s="1219" t="s">
        <v>1245</v>
      </c>
      <c r="JL104" s="1219" t="s">
        <v>1245</v>
      </c>
      <c r="JM104" s="1219" t="s">
        <v>1245</v>
      </c>
      <c r="JN104" s="1219" t="s">
        <v>1245</v>
      </c>
      <c r="JO104" s="1219" t="s">
        <v>1245</v>
      </c>
      <c r="JP104" s="1219" t="s">
        <v>1245</v>
      </c>
      <c r="JQ104" s="1219" t="s">
        <v>1245</v>
      </c>
      <c r="JR104" s="1219" t="s">
        <v>1245</v>
      </c>
      <c r="JS104" s="1219" t="s">
        <v>1245</v>
      </c>
      <c r="JT104" s="1219" t="s">
        <v>1245</v>
      </c>
      <c r="JU104" s="1219" t="s">
        <v>1245</v>
      </c>
      <c r="JV104" s="1219" t="s">
        <v>1245</v>
      </c>
      <c r="JW104" s="1219" t="s">
        <v>1245</v>
      </c>
      <c r="JX104" s="1219" t="s">
        <v>1245</v>
      </c>
      <c r="JY104" s="1219" t="s">
        <v>1245</v>
      </c>
      <c r="JZ104" s="1219" t="s">
        <v>1245</v>
      </c>
      <c r="KA104" s="1219" t="s">
        <v>1245</v>
      </c>
      <c r="KB104" s="1219" t="s">
        <v>1245</v>
      </c>
      <c r="KC104" s="1219" t="s">
        <v>1245</v>
      </c>
      <c r="KD104" s="1219" t="s">
        <v>1245</v>
      </c>
      <c r="KE104" s="1219" t="s">
        <v>1245</v>
      </c>
      <c r="KF104" s="1219" t="s">
        <v>1245</v>
      </c>
      <c r="KG104" s="1219" t="s">
        <v>1245</v>
      </c>
      <c r="KH104" s="1219" t="s">
        <v>1245</v>
      </c>
      <c r="KI104" s="1219" t="s">
        <v>1245</v>
      </c>
      <c r="KJ104" s="1219" t="s">
        <v>1245</v>
      </c>
      <c r="KK104" s="1219" t="s">
        <v>1245</v>
      </c>
      <c r="KL104" s="1219" t="s">
        <v>1245</v>
      </c>
      <c r="KM104" s="1219" t="s">
        <v>1245</v>
      </c>
      <c r="KN104" s="1219" t="s">
        <v>1245</v>
      </c>
      <c r="KO104" s="1219" t="s">
        <v>1245</v>
      </c>
      <c r="KP104" s="1219" t="s">
        <v>1245</v>
      </c>
      <c r="KQ104" s="1219" t="s">
        <v>1245</v>
      </c>
      <c r="KR104" s="1219" t="s">
        <v>1245</v>
      </c>
      <c r="KS104" s="1219" t="s">
        <v>1245</v>
      </c>
      <c r="KT104" s="1219" t="s">
        <v>1245</v>
      </c>
      <c r="KU104" s="1219" t="s">
        <v>1245</v>
      </c>
      <c r="KV104" s="1219" t="s">
        <v>1245</v>
      </c>
      <c r="KW104" s="1219" t="s">
        <v>1245</v>
      </c>
      <c r="KX104" s="1219" t="s">
        <v>1245</v>
      </c>
      <c r="KY104" s="1219" t="s">
        <v>1245</v>
      </c>
      <c r="KZ104" s="1219" t="s">
        <v>1245</v>
      </c>
      <c r="LA104" s="1219" t="s">
        <v>1245</v>
      </c>
      <c r="LB104" s="1219" t="s">
        <v>1245</v>
      </c>
      <c r="LC104" s="1219" t="s">
        <v>1245</v>
      </c>
      <c r="LD104" s="1219" t="s">
        <v>1245</v>
      </c>
      <c r="LE104" s="1219" t="s">
        <v>1245</v>
      </c>
      <c r="LF104" s="1219" t="s">
        <v>1245</v>
      </c>
      <c r="LG104" s="1219" t="s">
        <v>1245</v>
      </c>
      <c r="LH104" s="1219" t="s">
        <v>1245</v>
      </c>
      <c r="LI104" s="1219" t="s">
        <v>1245</v>
      </c>
      <c r="LJ104" s="1219" t="s">
        <v>1245</v>
      </c>
      <c r="LK104" s="1219" t="s">
        <v>1245</v>
      </c>
      <c r="LL104" s="1219" t="s">
        <v>1245</v>
      </c>
      <c r="LM104" s="1219" t="s">
        <v>1245</v>
      </c>
      <c r="LN104" s="1219" t="s">
        <v>1245</v>
      </c>
      <c r="LO104" s="1219" t="s">
        <v>1245</v>
      </c>
      <c r="LP104" s="1219" t="s">
        <v>1245</v>
      </c>
      <c r="LQ104" s="1219" t="s">
        <v>1245</v>
      </c>
      <c r="LR104" s="1219" t="s">
        <v>1245</v>
      </c>
      <c r="LS104" s="1219" t="s">
        <v>1245</v>
      </c>
      <c r="LT104" s="1219" t="s">
        <v>1245</v>
      </c>
      <c r="LU104" s="1219" t="s">
        <v>1245</v>
      </c>
      <c r="LV104" s="1219" t="s">
        <v>1245</v>
      </c>
      <c r="LW104" s="1219" t="s">
        <v>1245</v>
      </c>
      <c r="LX104" s="1219" t="s">
        <v>1245</v>
      </c>
      <c r="LY104" s="1219" t="s">
        <v>1245</v>
      </c>
      <c r="LZ104" s="1219" t="s">
        <v>1245</v>
      </c>
      <c r="MA104" s="1219" t="s">
        <v>1245</v>
      </c>
      <c r="MB104" s="1219" t="s">
        <v>1245</v>
      </c>
      <c r="MC104" s="1219" t="s">
        <v>1245</v>
      </c>
      <c r="MD104" s="1219" t="s">
        <v>1245</v>
      </c>
      <c r="ME104" s="1219" t="s">
        <v>1245</v>
      </c>
      <c r="MF104" s="1219" t="s">
        <v>1245</v>
      </c>
      <c r="MG104" s="1219" t="s">
        <v>1245</v>
      </c>
      <c r="MH104" s="1219" t="s">
        <v>1245</v>
      </c>
      <c r="MI104" s="1219" t="s">
        <v>1245</v>
      </c>
      <c r="MJ104" s="1219" t="s">
        <v>1245</v>
      </c>
      <c r="MK104" s="1219" t="s">
        <v>1245</v>
      </c>
      <c r="ML104" s="1219" t="s">
        <v>1245</v>
      </c>
      <c r="MM104" s="1219" t="s">
        <v>1245</v>
      </c>
      <c r="MN104" s="1219" t="s">
        <v>1245</v>
      </c>
      <c r="MO104" s="1219" t="s">
        <v>1245</v>
      </c>
      <c r="MP104" s="1219" t="s">
        <v>1245</v>
      </c>
      <c r="MQ104" s="1219" t="s">
        <v>1245</v>
      </c>
      <c r="MR104" s="1219" t="s">
        <v>1245</v>
      </c>
      <c r="MS104" s="1219" t="s">
        <v>1245</v>
      </c>
      <c r="MT104" s="1219" t="s">
        <v>1245</v>
      </c>
      <c r="MU104" s="1219" t="s">
        <v>1245</v>
      </c>
      <c r="MV104" s="1219" t="s">
        <v>1245</v>
      </c>
      <c r="MW104" s="1219" t="s">
        <v>1245</v>
      </c>
      <c r="MX104" s="1219" t="s">
        <v>1245</v>
      </c>
      <c r="MY104" s="1219" t="s">
        <v>1245</v>
      </c>
      <c r="MZ104" s="1219" t="s">
        <v>1245</v>
      </c>
      <c r="NA104" s="1219" t="s">
        <v>1245</v>
      </c>
      <c r="NB104" s="1219" t="s">
        <v>1245</v>
      </c>
      <c r="NC104" s="1219" t="s">
        <v>1245</v>
      </c>
      <c r="ND104" s="1219" t="s">
        <v>1245</v>
      </c>
      <c r="NE104" s="1219" t="s">
        <v>1245</v>
      </c>
      <c r="NF104" s="1219" t="s">
        <v>1245</v>
      </c>
      <c r="NG104" s="1219" t="s">
        <v>1245</v>
      </c>
      <c r="NH104" s="1219" t="s">
        <v>1245</v>
      </c>
      <c r="NI104" s="1219" t="s">
        <v>1245</v>
      </c>
      <c r="NJ104" s="1219" t="s">
        <v>1245</v>
      </c>
      <c r="NK104" s="1219" t="s">
        <v>1245</v>
      </c>
      <c r="NL104" s="1219" t="s">
        <v>1245</v>
      </c>
      <c r="NM104" s="1219" t="s">
        <v>1245</v>
      </c>
      <c r="NN104" s="1219" t="s">
        <v>1245</v>
      </c>
      <c r="NO104" s="1219" t="s">
        <v>1245</v>
      </c>
      <c r="NP104" s="1219" t="s">
        <v>1245</v>
      </c>
      <c r="NQ104" s="1219" t="s">
        <v>1245</v>
      </c>
      <c r="NR104" s="1219" t="s">
        <v>1245</v>
      </c>
      <c r="NS104" s="1219" t="s">
        <v>1245</v>
      </c>
      <c r="NT104" s="1219" t="s">
        <v>1245</v>
      </c>
      <c r="NU104" s="1219" t="s">
        <v>1245</v>
      </c>
      <c r="NV104" s="1219" t="s">
        <v>1245</v>
      </c>
      <c r="NW104" s="1219" t="s">
        <v>1245</v>
      </c>
      <c r="NX104" s="1219" t="s">
        <v>1245</v>
      </c>
      <c r="NY104" s="1219" t="s">
        <v>1245</v>
      </c>
      <c r="NZ104" s="1219" t="s">
        <v>1245</v>
      </c>
      <c r="OA104" s="1219" t="s">
        <v>1245</v>
      </c>
      <c r="OB104" s="1219" t="s">
        <v>1245</v>
      </c>
      <c r="OC104" s="1219" t="s">
        <v>1245</v>
      </c>
      <c r="OD104" s="1219" t="s">
        <v>1245</v>
      </c>
      <c r="OE104" s="1219" t="s">
        <v>1245</v>
      </c>
      <c r="OF104" s="1219" t="s">
        <v>1245</v>
      </c>
      <c r="OG104" s="1219" t="s">
        <v>1245</v>
      </c>
      <c r="OH104" s="1219" t="s">
        <v>1245</v>
      </c>
      <c r="OI104" s="1219" t="s">
        <v>1245</v>
      </c>
      <c r="OJ104" s="1219" t="s">
        <v>1245</v>
      </c>
      <c r="OK104" s="1219" t="s">
        <v>1245</v>
      </c>
      <c r="OL104" s="1219" t="s">
        <v>1245</v>
      </c>
      <c r="OM104" s="1219" t="s">
        <v>1245</v>
      </c>
      <c r="ON104" s="1219" t="s">
        <v>1245</v>
      </c>
      <c r="OO104" s="1219" t="s">
        <v>1245</v>
      </c>
      <c r="OP104" s="1219" t="s">
        <v>1245</v>
      </c>
      <c r="OQ104" s="1219" t="s">
        <v>1245</v>
      </c>
      <c r="OR104" s="1219" t="s">
        <v>1245</v>
      </c>
      <c r="OS104" s="1219" t="s">
        <v>1245</v>
      </c>
      <c r="OT104" s="1219" t="s">
        <v>1245</v>
      </c>
      <c r="OU104" s="1219" t="s">
        <v>1245</v>
      </c>
      <c r="OV104" s="1219" t="s">
        <v>1245</v>
      </c>
      <c r="OW104" s="1219" t="s">
        <v>1245</v>
      </c>
      <c r="OX104" s="1219" t="s">
        <v>1245</v>
      </c>
      <c r="OY104" s="1219" t="s">
        <v>1245</v>
      </c>
      <c r="OZ104" s="1219" t="s">
        <v>1245</v>
      </c>
      <c r="PA104" s="1219" t="s">
        <v>1245</v>
      </c>
      <c r="PB104" s="1219" t="s">
        <v>1245</v>
      </c>
      <c r="PC104" s="1219" t="s">
        <v>1245</v>
      </c>
      <c r="PD104" s="1219" t="s">
        <v>1245</v>
      </c>
      <c r="PE104" s="1219" t="s">
        <v>1245</v>
      </c>
      <c r="PF104" s="1219" t="s">
        <v>1245</v>
      </c>
      <c r="PG104" s="1219" t="s">
        <v>1245</v>
      </c>
      <c r="PH104" s="1219" t="s">
        <v>1245</v>
      </c>
      <c r="PI104" s="1219" t="s">
        <v>1245</v>
      </c>
      <c r="PJ104" s="1219" t="s">
        <v>1245</v>
      </c>
      <c r="PK104" s="1219" t="s">
        <v>1245</v>
      </c>
      <c r="PL104" s="1219" t="s">
        <v>1245</v>
      </c>
      <c r="PM104" s="1219" t="s">
        <v>1245</v>
      </c>
      <c r="PN104" s="1219" t="s">
        <v>1245</v>
      </c>
      <c r="PO104" s="1219" t="s">
        <v>1245</v>
      </c>
      <c r="PP104" s="1219" t="s">
        <v>1245</v>
      </c>
      <c r="PQ104" s="1219" t="s">
        <v>1245</v>
      </c>
      <c r="PR104" s="1219" t="s">
        <v>1245</v>
      </c>
      <c r="PS104" s="1219" t="s">
        <v>1245</v>
      </c>
      <c r="PT104" s="1219" t="s">
        <v>1245</v>
      </c>
      <c r="PU104" s="1219" t="s">
        <v>1245</v>
      </c>
      <c r="PV104" s="1219" t="s">
        <v>1245</v>
      </c>
      <c r="PW104" s="1219" t="s">
        <v>1245</v>
      </c>
      <c r="PX104" s="1219" t="s">
        <v>1245</v>
      </c>
      <c r="PY104" s="1219" t="s">
        <v>1245</v>
      </c>
      <c r="PZ104" s="1219" t="s">
        <v>1245</v>
      </c>
      <c r="QA104" s="1219" t="s">
        <v>1245</v>
      </c>
      <c r="QB104" s="1219" t="s">
        <v>1245</v>
      </c>
      <c r="QC104" s="1219" t="s">
        <v>1245</v>
      </c>
      <c r="QD104" s="1219" t="s">
        <v>1245</v>
      </c>
      <c r="QE104" s="1219" t="s">
        <v>1245</v>
      </c>
      <c r="QF104" s="1219" t="s">
        <v>1245</v>
      </c>
      <c r="QG104" s="1219" t="s">
        <v>1245</v>
      </c>
      <c r="QH104" s="1219" t="s">
        <v>1245</v>
      </c>
      <c r="QI104" s="1219" t="s">
        <v>1245</v>
      </c>
      <c r="QJ104" s="1219" t="s">
        <v>1245</v>
      </c>
      <c r="QK104" s="1219" t="s">
        <v>1245</v>
      </c>
      <c r="QL104" s="1219" t="s">
        <v>1245</v>
      </c>
      <c r="QM104" s="1219" t="s">
        <v>1245</v>
      </c>
      <c r="QN104" s="1219" t="s">
        <v>1245</v>
      </c>
      <c r="QO104" s="1219" t="s">
        <v>1245</v>
      </c>
      <c r="QP104" s="1219" t="s">
        <v>1245</v>
      </c>
      <c r="QQ104" s="1219" t="s">
        <v>1245</v>
      </c>
      <c r="QR104" s="1219" t="s">
        <v>1245</v>
      </c>
      <c r="QS104" s="1219" t="s">
        <v>1245</v>
      </c>
      <c r="QT104" s="1219" t="s">
        <v>1245</v>
      </c>
      <c r="QU104" s="1219" t="s">
        <v>1245</v>
      </c>
      <c r="QV104" s="1219" t="s">
        <v>1245</v>
      </c>
      <c r="QW104" s="1219" t="s">
        <v>1245</v>
      </c>
      <c r="QX104" s="1219" t="s">
        <v>1245</v>
      </c>
      <c r="QY104" s="1219" t="s">
        <v>1245</v>
      </c>
      <c r="QZ104" s="1219" t="s">
        <v>1245</v>
      </c>
      <c r="RA104" s="1219" t="s">
        <v>1245</v>
      </c>
      <c r="RB104" s="1219" t="s">
        <v>1245</v>
      </c>
      <c r="RC104" s="1219" t="s">
        <v>1245</v>
      </c>
      <c r="RD104" s="1219" t="s">
        <v>1245</v>
      </c>
      <c r="RE104" s="1219" t="s">
        <v>1245</v>
      </c>
      <c r="RF104" s="1219" t="s">
        <v>1245</v>
      </c>
      <c r="RG104" s="1219" t="s">
        <v>1245</v>
      </c>
      <c r="RH104" s="1219" t="s">
        <v>1245</v>
      </c>
      <c r="RI104" s="1219" t="s">
        <v>1245</v>
      </c>
      <c r="RJ104" s="1219" t="s">
        <v>1245</v>
      </c>
      <c r="RK104" s="1219" t="s">
        <v>1245</v>
      </c>
      <c r="RL104" s="1219" t="s">
        <v>1245</v>
      </c>
      <c r="RM104" s="1219" t="s">
        <v>1245</v>
      </c>
      <c r="RN104" s="1219" t="s">
        <v>1245</v>
      </c>
      <c r="RO104" s="1219" t="s">
        <v>1245</v>
      </c>
      <c r="RP104" s="1219" t="s">
        <v>1245</v>
      </c>
      <c r="RQ104" s="1219" t="s">
        <v>1245</v>
      </c>
      <c r="RR104" s="1219" t="s">
        <v>1245</v>
      </c>
      <c r="RS104" s="1219" t="s">
        <v>1245</v>
      </c>
      <c r="RT104" s="1219" t="s">
        <v>1245</v>
      </c>
      <c r="RU104" s="1219" t="s">
        <v>1245</v>
      </c>
      <c r="RV104" s="1219" t="s">
        <v>1245</v>
      </c>
      <c r="RW104" s="1219" t="s">
        <v>1245</v>
      </c>
      <c r="RX104" s="1219" t="s">
        <v>1245</v>
      </c>
      <c r="RY104" s="1219" t="s">
        <v>1245</v>
      </c>
      <c r="RZ104" s="1219" t="s">
        <v>1245</v>
      </c>
      <c r="SA104" s="1219" t="s">
        <v>1245</v>
      </c>
      <c r="SB104" s="1219" t="s">
        <v>1245</v>
      </c>
      <c r="SC104" s="1219" t="s">
        <v>1245</v>
      </c>
      <c r="SD104" s="1219" t="s">
        <v>1245</v>
      </c>
      <c r="SE104" s="1219" t="s">
        <v>1245</v>
      </c>
      <c r="SF104" s="1219" t="s">
        <v>1245</v>
      </c>
      <c r="SG104" s="1219" t="s">
        <v>1245</v>
      </c>
      <c r="SH104" s="1219" t="s">
        <v>1245</v>
      </c>
      <c r="SI104" s="1219" t="s">
        <v>1245</v>
      </c>
      <c r="SJ104" s="1219" t="s">
        <v>1245</v>
      </c>
      <c r="SK104" s="1219" t="s">
        <v>1245</v>
      </c>
      <c r="SL104" s="1219" t="s">
        <v>1245</v>
      </c>
      <c r="SM104" s="1219" t="s">
        <v>1245</v>
      </c>
      <c r="SN104" s="1219" t="s">
        <v>1245</v>
      </c>
      <c r="SO104" s="1219" t="s">
        <v>1245</v>
      </c>
      <c r="SP104" s="1219" t="s">
        <v>1245</v>
      </c>
      <c r="SQ104" s="1219" t="s">
        <v>1245</v>
      </c>
      <c r="SR104" s="1219" t="s">
        <v>1245</v>
      </c>
      <c r="SS104" s="1219" t="s">
        <v>1245</v>
      </c>
      <c r="ST104" s="1219" t="s">
        <v>1245</v>
      </c>
      <c r="SU104" s="1219" t="s">
        <v>1245</v>
      </c>
      <c r="SV104" s="1219" t="s">
        <v>1245</v>
      </c>
      <c r="SW104" s="1219" t="s">
        <v>1245</v>
      </c>
      <c r="SX104" s="1219" t="s">
        <v>1245</v>
      </c>
      <c r="SY104" s="1219" t="s">
        <v>1245</v>
      </c>
      <c r="SZ104" s="1219" t="s">
        <v>1245</v>
      </c>
      <c r="TA104" s="1219" t="s">
        <v>1245</v>
      </c>
      <c r="TB104" s="1219" t="s">
        <v>1245</v>
      </c>
      <c r="TC104" s="1219" t="s">
        <v>1245</v>
      </c>
      <c r="TD104" s="1219" t="s">
        <v>1245</v>
      </c>
      <c r="TE104" s="1219" t="s">
        <v>1245</v>
      </c>
      <c r="TF104" s="1219" t="s">
        <v>1245</v>
      </c>
      <c r="TG104" s="1219" t="s">
        <v>1245</v>
      </c>
      <c r="TH104" s="1219" t="s">
        <v>1245</v>
      </c>
      <c r="TI104" s="1219" t="s">
        <v>1245</v>
      </c>
      <c r="TJ104" s="1219" t="s">
        <v>1245</v>
      </c>
      <c r="TK104" s="1219" t="s">
        <v>1245</v>
      </c>
      <c r="TL104" s="1219" t="s">
        <v>1245</v>
      </c>
      <c r="TM104" s="1219" t="s">
        <v>1245</v>
      </c>
      <c r="TN104" s="1219" t="s">
        <v>1245</v>
      </c>
      <c r="TO104" s="1219" t="s">
        <v>1245</v>
      </c>
      <c r="TP104" s="1219" t="s">
        <v>1245</v>
      </c>
      <c r="TQ104" s="1219" t="s">
        <v>1245</v>
      </c>
      <c r="TR104" s="1219" t="s">
        <v>1245</v>
      </c>
      <c r="TS104" s="1219" t="s">
        <v>1245</v>
      </c>
      <c r="TT104" s="1219" t="s">
        <v>1245</v>
      </c>
      <c r="TU104" s="1219" t="s">
        <v>1245</v>
      </c>
      <c r="TV104" s="1219" t="s">
        <v>1245</v>
      </c>
      <c r="TW104" s="1219" t="s">
        <v>1245</v>
      </c>
      <c r="TX104" s="1219" t="s">
        <v>1245</v>
      </c>
      <c r="TY104" s="1219" t="s">
        <v>1245</v>
      </c>
      <c r="TZ104" s="1219" t="s">
        <v>1245</v>
      </c>
      <c r="UA104" s="1219" t="s">
        <v>1245</v>
      </c>
      <c r="UB104" s="1219" t="s">
        <v>1245</v>
      </c>
      <c r="UC104" s="1219" t="s">
        <v>1245</v>
      </c>
      <c r="UD104" s="1219" t="s">
        <v>1245</v>
      </c>
      <c r="UE104" s="1219" t="s">
        <v>1245</v>
      </c>
      <c r="UF104" s="1219" t="s">
        <v>1245</v>
      </c>
      <c r="UG104" s="1219" t="s">
        <v>1245</v>
      </c>
      <c r="UH104" s="1219" t="s">
        <v>1245</v>
      </c>
      <c r="UI104" s="1219" t="s">
        <v>1245</v>
      </c>
      <c r="UJ104" s="1219" t="s">
        <v>1245</v>
      </c>
      <c r="UK104" s="1219" t="s">
        <v>1245</v>
      </c>
      <c r="UL104" s="1219" t="s">
        <v>1245</v>
      </c>
      <c r="UM104" s="1219" t="s">
        <v>1245</v>
      </c>
      <c r="UN104" s="1219" t="s">
        <v>1245</v>
      </c>
      <c r="UO104" s="1219" t="s">
        <v>1245</v>
      </c>
      <c r="UP104" s="1219" t="s">
        <v>1245</v>
      </c>
      <c r="UQ104" s="1219" t="s">
        <v>1245</v>
      </c>
      <c r="UR104" s="1219" t="s">
        <v>1245</v>
      </c>
      <c r="US104" s="1219" t="s">
        <v>1245</v>
      </c>
      <c r="UT104" s="1219" t="s">
        <v>1245</v>
      </c>
      <c r="UU104" s="1219" t="s">
        <v>1245</v>
      </c>
      <c r="UV104" s="1219" t="s">
        <v>1245</v>
      </c>
      <c r="UW104" s="1219" t="s">
        <v>1245</v>
      </c>
      <c r="UX104" s="1219" t="s">
        <v>1245</v>
      </c>
      <c r="UY104" s="1219" t="s">
        <v>1245</v>
      </c>
      <c r="UZ104" s="1219" t="s">
        <v>1245</v>
      </c>
      <c r="VA104" s="1219" t="s">
        <v>1245</v>
      </c>
      <c r="VB104" s="1219" t="s">
        <v>1245</v>
      </c>
      <c r="VC104" s="1219" t="s">
        <v>1245</v>
      </c>
      <c r="VD104" s="1219" t="s">
        <v>1245</v>
      </c>
      <c r="VE104" s="1219" t="s">
        <v>1245</v>
      </c>
      <c r="VF104" s="1219" t="s">
        <v>1245</v>
      </c>
      <c r="VG104" s="1219" t="s">
        <v>1245</v>
      </c>
      <c r="VH104" s="1219" t="s">
        <v>1245</v>
      </c>
      <c r="VI104" s="1219" t="s">
        <v>1245</v>
      </c>
      <c r="VJ104" s="1219" t="s">
        <v>1245</v>
      </c>
      <c r="VK104" s="1219" t="s">
        <v>1245</v>
      </c>
      <c r="VL104" s="1219" t="s">
        <v>1245</v>
      </c>
      <c r="VM104" s="1219" t="s">
        <v>1245</v>
      </c>
      <c r="VN104" s="1219" t="s">
        <v>1245</v>
      </c>
      <c r="VO104" s="1219" t="s">
        <v>1245</v>
      </c>
      <c r="VP104" s="1219" t="s">
        <v>1245</v>
      </c>
      <c r="VQ104" s="1219" t="s">
        <v>1245</v>
      </c>
      <c r="VR104" s="1219" t="s">
        <v>1245</v>
      </c>
      <c r="VS104" s="1219" t="s">
        <v>1245</v>
      </c>
      <c r="VT104" s="1219" t="s">
        <v>1245</v>
      </c>
      <c r="VU104" s="1219" t="s">
        <v>1245</v>
      </c>
      <c r="VV104" s="1219" t="s">
        <v>1245</v>
      </c>
      <c r="VW104" s="1219" t="s">
        <v>1245</v>
      </c>
      <c r="VX104" s="1219" t="s">
        <v>1245</v>
      </c>
      <c r="VY104" s="1219" t="s">
        <v>1245</v>
      </c>
      <c r="VZ104" s="1219" t="s">
        <v>1245</v>
      </c>
      <c r="WA104" s="1219" t="s">
        <v>1245</v>
      </c>
      <c r="WB104" s="1219" t="s">
        <v>1245</v>
      </c>
      <c r="WC104" s="1219" t="s">
        <v>1245</v>
      </c>
      <c r="WD104" s="1219" t="s">
        <v>1245</v>
      </c>
      <c r="WE104" s="1219" t="s">
        <v>1245</v>
      </c>
      <c r="WF104" s="1219" t="s">
        <v>1245</v>
      </c>
      <c r="WG104" s="1219" t="s">
        <v>1245</v>
      </c>
      <c r="WH104" s="1219" t="s">
        <v>1245</v>
      </c>
      <c r="WI104" s="1219" t="s">
        <v>1245</v>
      </c>
      <c r="WJ104" s="1219" t="s">
        <v>1245</v>
      </c>
      <c r="WK104" s="1219" t="s">
        <v>1245</v>
      </c>
      <c r="WL104" s="1219" t="s">
        <v>1245</v>
      </c>
      <c r="WM104" s="1219" t="s">
        <v>1245</v>
      </c>
      <c r="WN104" s="1219" t="s">
        <v>1245</v>
      </c>
      <c r="WO104" s="1219" t="s">
        <v>1245</v>
      </c>
      <c r="WP104" s="1219" t="s">
        <v>1245</v>
      </c>
      <c r="WQ104" s="1219" t="s">
        <v>1245</v>
      </c>
      <c r="WR104" s="1219" t="s">
        <v>1245</v>
      </c>
      <c r="WS104" s="1219" t="s">
        <v>1245</v>
      </c>
      <c r="WT104" s="1219" t="s">
        <v>1245</v>
      </c>
      <c r="WU104" s="1219" t="s">
        <v>1245</v>
      </c>
      <c r="WV104" s="1219" t="s">
        <v>1245</v>
      </c>
      <c r="WW104" s="1219" t="s">
        <v>1245</v>
      </c>
      <c r="WX104" s="1219" t="s">
        <v>1245</v>
      </c>
      <c r="WY104" s="1219" t="s">
        <v>1245</v>
      </c>
      <c r="WZ104" s="1219" t="s">
        <v>1245</v>
      </c>
      <c r="XA104" s="1219" t="s">
        <v>1245</v>
      </c>
      <c r="XB104" s="1219" t="s">
        <v>1245</v>
      </c>
      <c r="XC104" s="1219" t="s">
        <v>1245</v>
      </c>
      <c r="XD104" s="1219" t="s">
        <v>1245</v>
      </c>
      <c r="XE104" s="1219" t="s">
        <v>1245</v>
      </c>
      <c r="XF104" s="1219" t="s">
        <v>1245</v>
      </c>
      <c r="XG104" s="1219" t="s">
        <v>1245</v>
      </c>
      <c r="XH104" s="1219" t="s">
        <v>1245</v>
      </c>
      <c r="XI104" s="1219" t="s">
        <v>1245</v>
      </c>
      <c r="XJ104" s="1219" t="s">
        <v>1245</v>
      </c>
      <c r="XK104" s="1219" t="s">
        <v>1245</v>
      </c>
      <c r="XL104" s="1219" t="s">
        <v>1245</v>
      </c>
      <c r="XM104" s="1219" t="s">
        <v>1245</v>
      </c>
      <c r="XN104" s="1219" t="s">
        <v>1245</v>
      </c>
      <c r="XO104" s="1219" t="s">
        <v>1245</v>
      </c>
      <c r="XP104" s="1219" t="s">
        <v>1245</v>
      </c>
      <c r="XQ104" s="1219" t="s">
        <v>1245</v>
      </c>
      <c r="XR104" s="1219" t="s">
        <v>1245</v>
      </c>
      <c r="XS104" s="1219" t="s">
        <v>1245</v>
      </c>
      <c r="XT104" s="1219" t="s">
        <v>1245</v>
      </c>
      <c r="XU104" s="1219" t="s">
        <v>1245</v>
      </c>
      <c r="XV104" s="1219" t="s">
        <v>1245</v>
      </c>
      <c r="XW104" s="1219" t="s">
        <v>1245</v>
      </c>
      <c r="XX104" s="1219" t="s">
        <v>1245</v>
      </c>
      <c r="XY104" s="1219" t="s">
        <v>1245</v>
      </c>
      <c r="XZ104" s="1219" t="s">
        <v>1245</v>
      </c>
      <c r="YA104" s="1219" t="s">
        <v>1245</v>
      </c>
      <c r="YB104" s="1219" t="s">
        <v>1245</v>
      </c>
      <c r="YC104" s="1219" t="s">
        <v>1245</v>
      </c>
      <c r="YD104" s="1219" t="s">
        <v>1245</v>
      </c>
      <c r="YE104" s="1219" t="s">
        <v>1245</v>
      </c>
      <c r="YF104" s="1219" t="s">
        <v>1245</v>
      </c>
      <c r="YG104" s="1219" t="s">
        <v>1245</v>
      </c>
      <c r="YH104" s="1219" t="s">
        <v>1245</v>
      </c>
      <c r="YI104" s="1219" t="s">
        <v>1245</v>
      </c>
      <c r="YJ104" s="1219" t="s">
        <v>1245</v>
      </c>
      <c r="YK104" s="1219" t="s">
        <v>1245</v>
      </c>
      <c r="YL104" s="1219" t="s">
        <v>1245</v>
      </c>
      <c r="YM104" s="1219" t="s">
        <v>1245</v>
      </c>
      <c r="YN104" s="1219" t="s">
        <v>1245</v>
      </c>
      <c r="YO104" s="1219" t="s">
        <v>1245</v>
      </c>
      <c r="YP104" s="1219" t="s">
        <v>1245</v>
      </c>
      <c r="YQ104" s="1219" t="s">
        <v>1245</v>
      </c>
      <c r="YR104" s="1219" t="s">
        <v>1245</v>
      </c>
      <c r="YS104" s="1219" t="s">
        <v>1245</v>
      </c>
      <c r="YT104" s="1219" t="s">
        <v>1245</v>
      </c>
      <c r="YU104" s="1219" t="s">
        <v>1245</v>
      </c>
      <c r="YV104" s="1219" t="s">
        <v>1245</v>
      </c>
      <c r="YW104" s="1219" t="s">
        <v>1245</v>
      </c>
      <c r="YX104" s="1219" t="s">
        <v>1245</v>
      </c>
      <c r="YY104" s="1219" t="s">
        <v>1245</v>
      </c>
      <c r="YZ104" s="1219" t="s">
        <v>1245</v>
      </c>
      <c r="ZA104" s="1219" t="s">
        <v>1245</v>
      </c>
      <c r="ZB104" s="1219" t="s">
        <v>1245</v>
      </c>
      <c r="ZC104" s="1219" t="s">
        <v>1245</v>
      </c>
      <c r="ZD104" s="1219" t="s">
        <v>1245</v>
      </c>
      <c r="ZE104" s="1219" t="s">
        <v>1245</v>
      </c>
      <c r="ZF104" s="1219" t="s">
        <v>1245</v>
      </c>
      <c r="ZG104" s="1219" t="s">
        <v>1245</v>
      </c>
      <c r="ZH104" s="1219" t="s">
        <v>1245</v>
      </c>
      <c r="ZI104" s="1219" t="s">
        <v>1245</v>
      </c>
      <c r="ZJ104" s="1219" t="s">
        <v>1245</v>
      </c>
      <c r="ZK104" s="1219" t="s">
        <v>1245</v>
      </c>
      <c r="ZL104" s="1219" t="s">
        <v>1245</v>
      </c>
      <c r="ZM104" s="1219" t="s">
        <v>1245</v>
      </c>
      <c r="ZN104" s="1219" t="s">
        <v>1245</v>
      </c>
      <c r="ZO104" s="1219" t="s">
        <v>1245</v>
      </c>
      <c r="ZP104" s="1219" t="s">
        <v>1245</v>
      </c>
      <c r="ZQ104" s="1219" t="s">
        <v>1245</v>
      </c>
      <c r="ZR104" s="1219" t="s">
        <v>1245</v>
      </c>
      <c r="ZS104" s="1219" t="s">
        <v>1245</v>
      </c>
      <c r="ZT104" s="1219" t="s">
        <v>1245</v>
      </c>
      <c r="ZU104" s="1219" t="s">
        <v>1245</v>
      </c>
      <c r="ZV104" s="1219" t="s">
        <v>1245</v>
      </c>
      <c r="ZW104" s="1219" t="s">
        <v>1245</v>
      </c>
      <c r="ZX104" s="1219" t="s">
        <v>1245</v>
      </c>
      <c r="ZY104" s="1219" t="s">
        <v>1245</v>
      </c>
      <c r="ZZ104" s="1219" t="s">
        <v>1245</v>
      </c>
      <c r="AAA104" s="1219" t="s">
        <v>1245</v>
      </c>
      <c r="AAB104" s="1219" t="s">
        <v>1245</v>
      </c>
      <c r="AAC104" s="1219" t="s">
        <v>1245</v>
      </c>
      <c r="AAD104" s="1219" t="s">
        <v>1245</v>
      </c>
      <c r="AAE104" s="1219" t="s">
        <v>1245</v>
      </c>
      <c r="AAF104" s="1219" t="s">
        <v>1245</v>
      </c>
      <c r="AAG104" s="1219" t="s">
        <v>1245</v>
      </c>
      <c r="AAH104" s="1219" t="s">
        <v>1245</v>
      </c>
      <c r="AAI104" s="1219" t="s">
        <v>1245</v>
      </c>
      <c r="AAJ104" s="1219" t="s">
        <v>1245</v>
      </c>
      <c r="AAK104" s="1219" t="s">
        <v>1245</v>
      </c>
      <c r="AAL104" s="1219" t="s">
        <v>1245</v>
      </c>
      <c r="AAM104" s="1219" t="s">
        <v>1245</v>
      </c>
      <c r="AAN104" s="1219" t="s">
        <v>1245</v>
      </c>
      <c r="AAO104" s="1219" t="s">
        <v>1245</v>
      </c>
      <c r="AAP104" s="1219" t="s">
        <v>1245</v>
      </c>
      <c r="AAQ104" s="1219" t="s">
        <v>1245</v>
      </c>
      <c r="AAR104" s="1219" t="s">
        <v>1245</v>
      </c>
      <c r="AAS104" s="1219" t="s">
        <v>1245</v>
      </c>
      <c r="AAT104" s="1219" t="s">
        <v>1245</v>
      </c>
      <c r="AAU104" s="1219" t="s">
        <v>1245</v>
      </c>
      <c r="AAV104" s="1219" t="s">
        <v>1245</v>
      </c>
      <c r="AAW104" s="1219" t="s">
        <v>1245</v>
      </c>
      <c r="AAX104" s="1219" t="s">
        <v>1245</v>
      </c>
      <c r="AAY104" s="1219" t="s">
        <v>1245</v>
      </c>
      <c r="AAZ104" s="1219" t="s">
        <v>1245</v>
      </c>
      <c r="ABA104" s="1219" t="s">
        <v>1245</v>
      </c>
      <c r="ABB104" s="1219" t="s">
        <v>1245</v>
      </c>
      <c r="ABC104" s="1219" t="s">
        <v>1245</v>
      </c>
      <c r="ABD104" s="1219" t="s">
        <v>1245</v>
      </c>
      <c r="ABE104" s="1219" t="s">
        <v>1245</v>
      </c>
      <c r="ABF104" s="1219" t="s">
        <v>1245</v>
      </c>
      <c r="ABG104" s="1219" t="s">
        <v>1245</v>
      </c>
      <c r="ABH104" s="1219" t="s">
        <v>1245</v>
      </c>
      <c r="ABI104" s="1219" t="s">
        <v>1245</v>
      </c>
      <c r="ABJ104" s="1219" t="s">
        <v>1245</v>
      </c>
      <c r="ABK104" s="1219" t="s">
        <v>1245</v>
      </c>
      <c r="ABL104" s="1219" t="s">
        <v>1245</v>
      </c>
      <c r="ABM104" s="1219" t="s">
        <v>1245</v>
      </c>
      <c r="ABN104" s="1219" t="s">
        <v>1245</v>
      </c>
      <c r="ABO104" s="1219" t="s">
        <v>1245</v>
      </c>
      <c r="ABP104" s="1219" t="s">
        <v>1245</v>
      </c>
      <c r="ABQ104" s="1219" t="s">
        <v>1245</v>
      </c>
      <c r="ABR104" s="1219" t="s">
        <v>1245</v>
      </c>
      <c r="ABS104" s="1219" t="s">
        <v>1245</v>
      </c>
      <c r="ABT104" s="1219" t="s">
        <v>1245</v>
      </c>
      <c r="ABU104" s="1219" t="s">
        <v>1245</v>
      </c>
      <c r="ABV104" s="1219" t="s">
        <v>1245</v>
      </c>
      <c r="ABW104" s="1219" t="s">
        <v>1245</v>
      </c>
      <c r="ABX104" s="1219" t="s">
        <v>1245</v>
      </c>
      <c r="ABY104" s="1219" t="s">
        <v>1245</v>
      </c>
      <c r="ABZ104" s="1219" t="s">
        <v>1245</v>
      </c>
      <c r="ACA104" s="1219" t="s">
        <v>1245</v>
      </c>
      <c r="ACB104" s="1219" t="s">
        <v>1245</v>
      </c>
      <c r="ACC104" s="1219" t="s">
        <v>1245</v>
      </c>
      <c r="ACD104" s="1219" t="s">
        <v>1245</v>
      </c>
      <c r="ACE104" s="1219" t="s">
        <v>1245</v>
      </c>
      <c r="ACF104" s="1219" t="s">
        <v>1245</v>
      </c>
      <c r="ACG104" s="1219" t="s">
        <v>1245</v>
      </c>
      <c r="ACH104" s="1219" t="s">
        <v>1245</v>
      </c>
      <c r="ACI104" s="1219" t="s">
        <v>1245</v>
      </c>
      <c r="ACJ104" s="1219" t="s">
        <v>1245</v>
      </c>
      <c r="ACK104" s="1219" t="s">
        <v>1245</v>
      </c>
      <c r="ACL104" s="1219" t="s">
        <v>1245</v>
      </c>
      <c r="ACM104" s="1219" t="s">
        <v>1245</v>
      </c>
      <c r="ACN104" s="1219" t="s">
        <v>1245</v>
      </c>
      <c r="ACO104" s="1219" t="s">
        <v>1245</v>
      </c>
      <c r="ACP104" s="1219" t="s">
        <v>1245</v>
      </c>
      <c r="ACQ104" s="1219" t="s">
        <v>1245</v>
      </c>
      <c r="ACR104" s="1219" t="s">
        <v>1245</v>
      </c>
      <c r="ACS104" s="1219" t="s">
        <v>1245</v>
      </c>
      <c r="ACT104" s="1219" t="s">
        <v>1245</v>
      </c>
      <c r="ACU104" s="1219" t="s">
        <v>1245</v>
      </c>
      <c r="ACV104" s="1219" t="s">
        <v>1245</v>
      </c>
      <c r="ACW104" s="1219" t="s">
        <v>1245</v>
      </c>
      <c r="ACX104" s="1219" t="s">
        <v>1245</v>
      </c>
      <c r="ACY104" s="1219" t="s">
        <v>1245</v>
      </c>
      <c r="ACZ104" s="1219" t="s">
        <v>1245</v>
      </c>
      <c r="ADA104" s="1219" t="s">
        <v>1245</v>
      </c>
      <c r="ADB104" s="1219" t="s">
        <v>1245</v>
      </c>
      <c r="ADC104" s="1219" t="s">
        <v>1245</v>
      </c>
      <c r="ADD104" s="1219" t="s">
        <v>1245</v>
      </c>
      <c r="ADE104" s="1219" t="s">
        <v>1245</v>
      </c>
      <c r="ADF104" s="1219" t="s">
        <v>1245</v>
      </c>
      <c r="ADG104" s="1219" t="s">
        <v>1245</v>
      </c>
      <c r="ADH104" s="1219" t="s">
        <v>1245</v>
      </c>
      <c r="ADI104" s="1219" t="s">
        <v>1245</v>
      </c>
      <c r="ADJ104" s="1219" t="s">
        <v>1245</v>
      </c>
      <c r="ADK104" s="1219" t="s">
        <v>1245</v>
      </c>
      <c r="ADL104" s="1219" t="s">
        <v>1245</v>
      </c>
      <c r="ADM104" s="1219" t="s">
        <v>1245</v>
      </c>
      <c r="ADN104" s="1219" t="s">
        <v>1245</v>
      </c>
      <c r="ADO104" s="1219" t="s">
        <v>1245</v>
      </c>
      <c r="ADP104" s="1219" t="s">
        <v>1245</v>
      </c>
      <c r="ADQ104" s="1219" t="s">
        <v>1245</v>
      </c>
      <c r="ADR104" s="1219" t="s">
        <v>1245</v>
      </c>
      <c r="ADS104" s="1219" t="s">
        <v>1245</v>
      </c>
      <c r="ADT104" s="1219" t="s">
        <v>1245</v>
      </c>
      <c r="ADU104" s="1219" t="s">
        <v>1245</v>
      </c>
      <c r="ADV104" s="1219" t="s">
        <v>1245</v>
      </c>
      <c r="ADW104" s="1219" t="s">
        <v>1245</v>
      </c>
      <c r="ADX104" s="1219" t="s">
        <v>1245</v>
      </c>
      <c r="ADY104" s="1219" t="s">
        <v>1245</v>
      </c>
      <c r="ADZ104" s="1219" t="s">
        <v>1245</v>
      </c>
      <c r="AEA104" s="1219" t="s">
        <v>1245</v>
      </c>
      <c r="AEB104" s="1219" t="s">
        <v>1245</v>
      </c>
      <c r="AEC104" s="1219" t="s">
        <v>1245</v>
      </c>
      <c r="AED104" s="1219" t="s">
        <v>1245</v>
      </c>
      <c r="AEE104" s="1219" t="s">
        <v>1245</v>
      </c>
      <c r="AEF104" s="1219" t="s">
        <v>1245</v>
      </c>
      <c r="AEG104" s="1219" t="s">
        <v>1245</v>
      </c>
      <c r="AEH104" s="1219" t="s">
        <v>1245</v>
      </c>
      <c r="AEI104" s="1219" t="s">
        <v>1245</v>
      </c>
      <c r="AEJ104" s="1219" t="s">
        <v>1245</v>
      </c>
      <c r="AEK104" s="1219" t="s">
        <v>1245</v>
      </c>
      <c r="AEL104" s="1219" t="s">
        <v>1245</v>
      </c>
      <c r="AEM104" s="1219" t="s">
        <v>1245</v>
      </c>
      <c r="AEN104" s="1219" t="s">
        <v>1245</v>
      </c>
      <c r="AEO104" s="1219" t="s">
        <v>1245</v>
      </c>
      <c r="AEP104" s="1219" t="s">
        <v>1245</v>
      </c>
      <c r="AEQ104" s="1219" t="s">
        <v>1245</v>
      </c>
      <c r="AER104" s="1219" t="s">
        <v>1245</v>
      </c>
      <c r="AES104" s="1219" t="s">
        <v>1245</v>
      </c>
      <c r="AET104" s="1219" t="s">
        <v>1245</v>
      </c>
      <c r="AEU104" s="1219" t="s">
        <v>1245</v>
      </c>
      <c r="AEV104" s="1219" t="s">
        <v>1245</v>
      </c>
      <c r="AEW104" s="1219" t="s">
        <v>1245</v>
      </c>
      <c r="AEX104" s="1219" t="s">
        <v>1245</v>
      </c>
      <c r="AEY104" s="1219" t="s">
        <v>1245</v>
      </c>
      <c r="AEZ104" s="1219" t="s">
        <v>1245</v>
      </c>
      <c r="AFA104" s="1219" t="s">
        <v>1245</v>
      </c>
      <c r="AFB104" s="1219" t="s">
        <v>1245</v>
      </c>
      <c r="AFC104" s="1219" t="s">
        <v>1245</v>
      </c>
      <c r="AFD104" s="1219" t="s">
        <v>1245</v>
      </c>
      <c r="AFE104" s="1219" t="s">
        <v>1245</v>
      </c>
      <c r="AFF104" s="1219" t="s">
        <v>1245</v>
      </c>
      <c r="AFG104" s="1219" t="s">
        <v>1245</v>
      </c>
      <c r="AFH104" s="1219" t="s">
        <v>1245</v>
      </c>
      <c r="AFI104" s="1219" t="s">
        <v>1245</v>
      </c>
      <c r="AFJ104" s="1219" t="s">
        <v>1245</v>
      </c>
      <c r="AFK104" s="1219" t="s">
        <v>1245</v>
      </c>
      <c r="AFL104" s="1219" t="s">
        <v>1245</v>
      </c>
      <c r="AFM104" s="1219" t="s">
        <v>1245</v>
      </c>
      <c r="AFN104" s="1219" t="s">
        <v>1245</v>
      </c>
      <c r="AFO104" s="1219" t="s">
        <v>1245</v>
      </c>
      <c r="AFP104" s="1219" t="s">
        <v>1245</v>
      </c>
      <c r="AFQ104" s="1219" t="s">
        <v>1245</v>
      </c>
      <c r="AFR104" s="1219" t="s">
        <v>1245</v>
      </c>
      <c r="AFS104" s="1219" t="s">
        <v>1245</v>
      </c>
      <c r="AFT104" s="1219" t="s">
        <v>1245</v>
      </c>
      <c r="AFU104" s="1219" t="s">
        <v>1245</v>
      </c>
      <c r="AFV104" s="1219" t="s">
        <v>1245</v>
      </c>
      <c r="AFW104" s="1219" t="s">
        <v>1245</v>
      </c>
      <c r="AFX104" s="1219" t="s">
        <v>1245</v>
      </c>
      <c r="AFY104" s="1219" t="s">
        <v>1245</v>
      </c>
      <c r="AFZ104" s="1219" t="s">
        <v>1245</v>
      </c>
      <c r="AGA104" s="1219" t="s">
        <v>1245</v>
      </c>
      <c r="AGB104" s="1219" t="s">
        <v>1245</v>
      </c>
      <c r="AGC104" s="1219" t="s">
        <v>1245</v>
      </c>
      <c r="AGD104" s="1219" t="s">
        <v>1245</v>
      </c>
      <c r="AGE104" s="1219" t="s">
        <v>1245</v>
      </c>
      <c r="AGF104" s="1219" t="s">
        <v>1245</v>
      </c>
      <c r="AGG104" s="1219" t="s">
        <v>1245</v>
      </c>
      <c r="AGH104" s="1219" t="s">
        <v>1245</v>
      </c>
      <c r="AGI104" s="1219" t="s">
        <v>1245</v>
      </c>
      <c r="AGJ104" s="1219" t="s">
        <v>1245</v>
      </c>
      <c r="AGK104" s="1219" t="s">
        <v>1245</v>
      </c>
      <c r="AGL104" s="1219" t="s">
        <v>1245</v>
      </c>
      <c r="AGM104" s="1219" t="s">
        <v>1245</v>
      </c>
      <c r="AGN104" s="1219" t="s">
        <v>1245</v>
      </c>
      <c r="AGO104" s="1219" t="s">
        <v>1245</v>
      </c>
      <c r="AGP104" s="1219" t="s">
        <v>1245</v>
      </c>
      <c r="AGQ104" s="1219" t="s">
        <v>1245</v>
      </c>
      <c r="AGR104" s="1219" t="s">
        <v>1245</v>
      </c>
      <c r="AGS104" s="1219" t="s">
        <v>1245</v>
      </c>
      <c r="AGT104" s="1219" t="s">
        <v>1245</v>
      </c>
      <c r="AGU104" s="1219" t="s">
        <v>1245</v>
      </c>
      <c r="AGV104" s="1219" t="s">
        <v>1245</v>
      </c>
      <c r="AGW104" s="1219" t="s">
        <v>1245</v>
      </c>
      <c r="AGX104" s="1219" t="s">
        <v>1245</v>
      </c>
      <c r="AGY104" s="1219" t="s">
        <v>1245</v>
      </c>
      <c r="AGZ104" s="1219" t="s">
        <v>1245</v>
      </c>
      <c r="AHA104" s="1219" t="s">
        <v>1245</v>
      </c>
      <c r="AHB104" s="1219" t="s">
        <v>1245</v>
      </c>
      <c r="AHC104" s="1219" t="s">
        <v>1245</v>
      </c>
      <c r="AHD104" s="1219" t="s">
        <v>1245</v>
      </c>
      <c r="AHE104" s="1219" t="s">
        <v>1245</v>
      </c>
      <c r="AHF104" s="1219" t="s">
        <v>1245</v>
      </c>
      <c r="AHG104" s="1219" t="s">
        <v>1245</v>
      </c>
      <c r="AHH104" s="1219" t="s">
        <v>1245</v>
      </c>
      <c r="AHI104" s="1219" t="s">
        <v>1245</v>
      </c>
      <c r="AHJ104" s="1219" t="s">
        <v>1245</v>
      </c>
      <c r="AHK104" s="1219" t="s">
        <v>1245</v>
      </c>
      <c r="AHL104" s="1219" t="s">
        <v>1245</v>
      </c>
      <c r="AHM104" s="1219" t="s">
        <v>1245</v>
      </c>
      <c r="AHN104" s="1219" t="s">
        <v>1245</v>
      </c>
      <c r="AHO104" s="1219" t="s">
        <v>1245</v>
      </c>
      <c r="AHP104" s="1219" t="s">
        <v>1245</v>
      </c>
      <c r="AHQ104" s="1219" t="s">
        <v>1245</v>
      </c>
      <c r="AHR104" s="1219" t="s">
        <v>1245</v>
      </c>
      <c r="AHS104" s="1219" t="s">
        <v>1245</v>
      </c>
      <c r="AHT104" s="1219" t="s">
        <v>1245</v>
      </c>
      <c r="AHU104" s="1219" t="s">
        <v>1245</v>
      </c>
      <c r="AHV104" s="1219" t="s">
        <v>1245</v>
      </c>
      <c r="AHW104" s="1219" t="s">
        <v>1245</v>
      </c>
      <c r="AHX104" s="1219" t="s">
        <v>1245</v>
      </c>
      <c r="AHY104" s="1219" t="s">
        <v>1245</v>
      </c>
      <c r="AHZ104" s="1219" t="s">
        <v>1245</v>
      </c>
      <c r="AIA104" s="1219" t="s">
        <v>1245</v>
      </c>
      <c r="AIB104" s="1219" t="s">
        <v>1245</v>
      </c>
      <c r="AIC104" s="1219" t="s">
        <v>1245</v>
      </c>
      <c r="AID104" s="1219" t="s">
        <v>1245</v>
      </c>
      <c r="AIE104" s="1219" t="s">
        <v>1245</v>
      </c>
      <c r="AIF104" s="1219" t="s">
        <v>1245</v>
      </c>
      <c r="AIG104" s="1219" t="s">
        <v>1245</v>
      </c>
      <c r="AIH104" s="1219" t="s">
        <v>1245</v>
      </c>
      <c r="AII104" s="1219" t="s">
        <v>1245</v>
      </c>
      <c r="AIJ104" s="1219" t="s">
        <v>1245</v>
      </c>
      <c r="AIK104" s="1219" t="s">
        <v>1245</v>
      </c>
      <c r="AIL104" s="1219" t="s">
        <v>1245</v>
      </c>
      <c r="AIM104" s="1219" t="s">
        <v>1245</v>
      </c>
      <c r="AIN104" s="1219" t="s">
        <v>1245</v>
      </c>
      <c r="AIO104" s="1219" t="s">
        <v>1245</v>
      </c>
      <c r="AIP104" s="1219" t="s">
        <v>1245</v>
      </c>
      <c r="AIQ104" s="1219" t="s">
        <v>1245</v>
      </c>
      <c r="AIR104" s="1219" t="s">
        <v>1245</v>
      </c>
      <c r="AIS104" s="1219" t="s">
        <v>1245</v>
      </c>
      <c r="AIT104" s="1219" t="s">
        <v>1245</v>
      </c>
      <c r="AIU104" s="1219" t="s">
        <v>1245</v>
      </c>
      <c r="AIV104" s="1219" t="s">
        <v>1245</v>
      </c>
      <c r="AIW104" s="1219" t="s">
        <v>1245</v>
      </c>
      <c r="AIX104" s="1219" t="s">
        <v>1245</v>
      </c>
      <c r="AIY104" s="1219" t="s">
        <v>1245</v>
      </c>
      <c r="AIZ104" s="1219" t="s">
        <v>1245</v>
      </c>
      <c r="AJA104" s="1219" t="s">
        <v>1245</v>
      </c>
      <c r="AJB104" s="1219" t="s">
        <v>1245</v>
      </c>
      <c r="AJC104" s="1219" t="s">
        <v>1245</v>
      </c>
      <c r="AJD104" s="1219" t="s">
        <v>1245</v>
      </c>
      <c r="AJE104" s="1219" t="s">
        <v>1245</v>
      </c>
      <c r="AJF104" s="1219" t="s">
        <v>1245</v>
      </c>
      <c r="AJG104" s="1219" t="s">
        <v>1245</v>
      </c>
      <c r="AJH104" s="1219" t="s">
        <v>1245</v>
      </c>
      <c r="AJI104" s="1219" t="s">
        <v>1245</v>
      </c>
      <c r="AJJ104" s="1219" t="s">
        <v>1245</v>
      </c>
      <c r="AJK104" s="1219" t="s">
        <v>1245</v>
      </c>
      <c r="AJL104" s="1219" t="s">
        <v>1245</v>
      </c>
      <c r="AJM104" s="1219" t="s">
        <v>1245</v>
      </c>
      <c r="AJN104" s="1219" t="s">
        <v>1245</v>
      </c>
      <c r="AJO104" s="1219" t="s">
        <v>1245</v>
      </c>
      <c r="AJP104" s="1219" t="s">
        <v>1245</v>
      </c>
      <c r="AJQ104" s="1219" t="s">
        <v>1245</v>
      </c>
      <c r="AJR104" s="1219" t="s">
        <v>1245</v>
      </c>
      <c r="AJS104" s="1219" t="s">
        <v>1245</v>
      </c>
      <c r="AJT104" s="1219" t="s">
        <v>1245</v>
      </c>
      <c r="AJU104" s="1219" t="s">
        <v>1245</v>
      </c>
      <c r="AJV104" s="1219" t="s">
        <v>1245</v>
      </c>
      <c r="AJW104" s="1219" t="s">
        <v>1245</v>
      </c>
      <c r="AJX104" s="1219" t="s">
        <v>1245</v>
      </c>
      <c r="AJY104" s="1219" t="s">
        <v>1245</v>
      </c>
      <c r="AJZ104" s="1219" t="s">
        <v>1245</v>
      </c>
      <c r="AKA104" s="1219" t="s">
        <v>1245</v>
      </c>
      <c r="AKB104" s="1219" t="s">
        <v>1245</v>
      </c>
      <c r="AKC104" s="1219" t="s">
        <v>1245</v>
      </c>
      <c r="AKD104" s="1219" t="s">
        <v>1245</v>
      </c>
      <c r="AKE104" s="1219" t="s">
        <v>1245</v>
      </c>
      <c r="AKF104" s="1219" t="s">
        <v>1245</v>
      </c>
      <c r="AKG104" s="1219" t="s">
        <v>1245</v>
      </c>
      <c r="AKH104" s="1219" t="s">
        <v>1245</v>
      </c>
      <c r="AKI104" s="1219" t="s">
        <v>1245</v>
      </c>
      <c r="AKJ104" s="1219" t="s">
        <v>1245</v>
      </c>
      <c r="AKK104" s="1219" t="s">
        <v>1245</v>
      </c>
      <c r="AKL104" s="1219" t="s">
        <v>1245</v>
      </c>
      <c r="AKM104" s="1219" t="s">
        <v>1245</v>
      </c>
      <c r="AKN104" s="1219" t="s">
        <v>1245</v>
      </c>
      <c r="AKO104" s="1219" t="s">
        <v>1245</v>
      </c>
      <c r="AKP104" s="1219" t="s">
        <v>1245</v>
      </c>
      <c r="AKQ104" s="1219" t="s">
        <v>1245</v>
      </c>
      <c r="AKR104" s="1219" t="s">
        <v>1245</v>
      </c>
      <c r="AKS104" s="1219" t="s">
        <v>1245</v>
      </c>
      <c r="AKT104" s="1219" t="s">
        <v>1245</v>
      </c>
      <c r="AKU104" s="1219" t="s">
        <v>1245</v>
      </c>
      <c r="AKV104" s="1219" t="s">
        <v>1245</v>
      </c>
      <c r="AKW104" s="1219" t="s">
        <v>1245</v>
      </c>
      <c r="AKX104" s="1219" t="s">
        <v>1245</v>
      </c>
      <c r="AKY104" s="1219" t="s">
        <v>1245</v>
      </c>
      <c r="AKZ104" s="1219" t="s">
        <v>1245</v>
      </c>
      <c r="ALA104" s="1219" t="s">
        <v>1245</v>
      </c>
      <c r="ALB104" s="1219" t="s">
        <v>1245</v>
      </c>
      <c r="ALC104" s="1219" t="s">
        <v>1245</v>
      </c>
      <c r="ALD104" s="1219" t="s">
        <v>1245</v>
      </c>
      <c r="ALE104" s="1219" t="s">
        <v>1245</v>
      </c>
      <c r="ALF104" s="1219" t="s">
        <v>1245</v>
      </c>
      <c r="ALG104" s="1219" t="s">
        <v>1245</v>
      </c>
      <c r="ALH104" s="1219" t="s">
        <v>1245</v>
      </c>
      <c r="ALI104" s="1219" t="s">
        <v>1245</v>
      </c>
      <c r="ALJ104" s="1219" t="s">
        <v>1245</v>
      </c>
      <c r="ALK104" s="1219" t="s">
        <v>1245</v>
      </c>
      <c r="ALL104" s="1219" t="s">
        <v>1245</v>
      </c>
      <c r="ALM104" s="1219" t="s">
        <v>1245</v>
      </c>
      <c r="ALN104" s="1219" t="s">
        <v>1245</v>
      </c>
      <c r="ALO104" s="1219" t="s">
        <v>1245</v>
      </c>
      <c r="ALP104" s="1219" t="s">
        <v>1245</v>
      </c>
      <c r="ALQ104" s="1219" t="s">
        <v>1245</v>
      </c>
      <c r="ALR104" s="1219" t="s">
        <v>1245</v>
      </c>
      <c r="ALS104" s="1219" t="s">
        <v>1245</v>
      </c>
      <c r="ALT104" s="1219" t="s">
        <v>1245</v>
      </c>
      <c r="ALU104" s="1219" t="s">
        <v>1245</v>
      </c>
      <c r="ALV104" s="1219" t="s">
        <v>1245</v>
      </c>
      <c r="ALW104" s="1219" t="s">
        <v>1245</v>
      </c>
      <c r="ALX104" s="1219" t="s">
        <v>1245</v>
      </c>
      <c r="ALY104" s="1219" t="s">
        <v>1245</v>
      </c>
      <c r="ALZ104" s="1219" t="s">
        <v>1245</v>
      </c>
      <c r="AMA104" s="1219" t="s">
        <v>1245</v>
      </c>
      <c r="AMB104" s="1219" t="s">
        <v>1245</v>
      </c>
      <c r="AMC104" s="1219" t="s">
        <v>1245</v>
      </c>
      <c r="AMD104" s="1219" t="s">
        <v>1245</v>
      </c>
      <c r="AME104" s="1219" t="s">
        <v>1245</v>
      </c>
      <c r="AMF104" s="1219" t="s">
        <v>1245</v>
      </c>
      <c r="AMG104" s="1219" t="s">
        <v>1245</v>
      </c>
      <c r="AMH104" s="1219" t="s">
        <v>1245</v>
      </c>
      <c r="AMI104" s="1219" t="s">
        <v>1245</v>
      </c>
      <c r="AMJ104" s="1219" t="s">
        <v>1245</v>
      </c>
      <c r="AMK104" s="1219" t="s">
        <v>1245</v>
      </c>
      <c r="AML104" s="1219" t="s">
        <v>1245</v>
      </c>
      <c r="AMM104" s="1219" t="s">
        <v>1245</v>
      </c>
      <c r="AMN104" s="1219" t="s">
        <v>1245</v>
      </c>
      <c r="AMO104" s="1219" t="s">
        <v>1245</v>
      </c>
      <c r="AMP104" s="1219" t="s">
        <v>1245</v>
      </c>
      <c r="AMQ104" s="1219" t="s">
        <v>1245</v>
      </c>
      <c r="AMR104" s="1219" t="s">
        <v>1245</v>
      </c>
      <c r="AMS104" s="1219" t="s">
        <v>1245</v>
      </c>
      <c r="AMT104" s="1219" t="s">
        <v>1245</v>
      </c>
      <c r="AMU104" s="1219" t="s">
        <v>1245</v>
      </c>
      <c r="AMV104" s="1219" t="s">
        <v>1245</v>
      </c>
      <c r="AMW104" s="1219" t="s">
        <v>1245</v>
      </c>
      <c r="AMX104" s="1219" t="s">
        <v>1245</v>
      </c>
      <c r="AMY104" s="1219" t="s">
        <v>1245</v>
      </c>
      <c r="AMZ104" s="1219" t="s">
        <v>1245</v>
      </c>
      <c r="ANA104" s="1219" t="s">
        <v>1245</v>
      </c>
      <c r="ANB104" s="1219" t="s">
        <v>1245</v>
      </c>
      <c r="ANC104" s="1219" t="s">
        <v>1245</v>
      </c>
      <c r="AND104" s="1219" t="s">
        <v>1245</v>
      </c>
      <c r="ANE104" s="1219" t="s">
        <v>1245</v>
      </c>
      <c r="ANF104" s="1219" t="s">
        <v>1245</v>
      </c>
      <c r="ANG104" s="1219" t="s">
        <v>1245</v>
      </c>
      <c r="ANH104" s="1219" t="s">
        <v>1245</v>
      </c>
      <c r="ANI104" s="1219" t="s">
        <v>1245</v>
      </c>
      <c r="ANJ104" s="1219" t="s">
        <v>1245</v>
      </c>
      <c r="ANK104" s="1219" t="s">
        <v>1245</v>
      </c>
      <c r="ANL104" s="1219" t="s">
        <v>1245</v>
      </c>
      <c r="ANM104" s="1219" t="s">
        <v>1245</v>
      </c>
      <c r="ANN104" s="1219" t="s">
        <v>1245</v>
      </c>
      <c r="ANO104" s="1219" t="s">
        <v>1245</v>
      </c>
      <c r="ANP104" s="1219" t="s">
        <v>1245</v>
      </c>
      <c r="ANQ104" s="1219" t="s">
        <v>1245</v>
      </c>
      <c r="ANR104" s="1219" t="s">
        <v>1245</v>
      </c>
      <c r="ANS104" s="1219" t="s">
        <v>1245</v>
      </c>
      <c r="ANT104" s="1219" t="s">
        <v>1245</v>
      </c>
      <c r="ANU104" s="1219" t="s">
        <v>1245</v>
      </c>
      <c r="ANV104" s="1219" t="s">
        <v>1245</v>
      </c>
      <c r="ANW104" s="1219" t="s">
        <v>1245</v>
      </c>
      <c r="ANX104" s="1219" t="s">
        <v>1245</v>
      </c>
      <c r="ANY104" s="1219" t="s">
        <v>1245</v>
      </c>
      <c r="ANZ104" s="1219" t="s">
        <v>1245</v>
      </c>
      <c r="AOA104" s="1219" t="s">
        <v>1245</v>
      </c>
      <c r="AOB104" s="1219" t="s">
        <v>1245</v>
      </c>
      <c r="AOC104" s="1219" t="s">
        <v>1245</v>
      </c>
      <c r="AOD104" s="1219" t="s">
        <v>1245</v>
      </c>
      <c r="AOE104" s="1219" t="s">
        <v>1245</v>
      </c>
      <c r="AOF104" s="1219" t="s">
        <v>1245</v>
      </c>
      <c r="AOG104" s="1219" t="s">
        <v>1245</v>
      </c>
      <c r="AOH104" s="1219" t="s">
        <v>1245</v>
      </c>
      <c r="AOI104" s="1219" t="s">
        <v>1245</v>
      </c>
      <c r="AOJ104" s="1219" t="s">
        <v>1245</v>
      </c>
      <c r="AOK104" s="1219" t="s">
        <v>1245</v>
      </c>
      <c r="AOL104" s="1219" t="s">
        <v>1245</v>
      </c>
      <c r="AOM104" s="1219" t="s">
        <v>1245</v>
      </c>
      <c r="AON104" s="1219" t="s">
        <v>1245</v>
      </c>
      <c r="AOO104" s="1219" t="s">
        <v>1245</v>
      </c>
      <c r="AOP104" s="1219" t="s">
        <v>1245</v>
      </c>
      <c r="AOQ104" s="1219" t="s">
        <v>1245</v>
      </c>
      <c r="AOR104" s="1219" t="s">
        <v>1245</v>
      </c>
      <c r="AOS104" s="1219" t="s">
        <v>1245</v>
      </c>
      <c r="AOT104" s="1219" t="s">
        <v>1245</v>
      </c>
      <c r="AOU104" s="1219" t="s">
        <v>1245</v>
      </c>
      <c r="AOV104" s="1219" t="s">
        <v>1245</v>
      </c>
      <c r="AOW104" s="1219" t="s">
        <v>1245</v>
      </c>
      <c r="AOX104" s="1219" t="s">
        <v>1245</v>
      </c>
      <c r="AOY104" s="1219" t="s">
        <v>1245</v>
      </c>
      <c r="AOZ104" s="1219" t="s">
        <v>1245</v>
      </c>
      <c r="APA104" s="1219" t="s">
        <v>1245</v>
      </c>
      <c r="APB104" s="1219" t="s">
        <v>1245</v>
      </c>
      <c r="APC104" s="1219" t="s">
        <v>1245</v>
      </c>
      <c r="APD104" s="1219" t="s">
        <v>1245</v>
      </c>
      <c r="APE104" s="1219" t="s">
        <v>1245</v>
      </c>
      <c r="APF104" s="1219" t="s">
        <v>1245</v>
      </c>
      <c r="APG104" s="1219" t="s">
        <v>1245</v>
      </c>
      <c r="APH104" s="1219" t="s">
        <v>1245</v>
      </c>
      <c r="API104" s="1219" t="s">
        <v>1245</v>
      </c>
      <c r="APJ104" s="1219" t="s">
        <v>1245</v>
      </c>
      <c r="APK104" s="1219" t="s">
        <v>1245</v>
      </c>
      <c r="APL104" s="1219" t="s">
        <v>1245</v>
      </c>
      <c r="APM104" s="1219" t="s">
        <v>1245</v>
      </c>
      <c r="APN104" s="1219" t="s">
        <v>1245</v>
      </c>
      <c r="APO104" s="1219" t="s">
        <v>1245</v>
      </c>
      <c r="APP104" s="1219" t="s">
        <v>1245</v>
      </c>
      <c r="APQ104" s="1219" t="s">
        <v>1245</v>
      </c>
      <c r="APR104" s="1219" t="s">
        <v>1245</v>
      </c>
      <c r="APS104" s="1219" t="s">
        <v>1245</v>
      </c>
      <c r="APT104" s="1219" t="s">
        <v>1245</v>
      </c>
      <c r="APU104" s="1219" t="s">
        <v>1245</v>
      </c>
      <c r="APV104" s="1219" t="s">
        <v>1245</v>
      </c>
      <c r="APW104" s="1219" t="s">
        <v>1245</v>
      </c>
      <c r="APX104" s="1219" t="s">
        <v>1245</v>
      </c>
      <c r="APY104" s="1219" t="s">
        <v>1245</v>
      </c>
      <c r="APZ104" s="1219" t="s">
        <v>1245</v>
      </c>
      <c r="AQA104" s="1219" t="s">
        <v>1245</v>
      </c>
      <c r="AQB104" s="1219" t="s">
        <v>1245</v>
      </c>
      <c r="AQC104" s="1219" t="s">
        <v>1245</v>
      </c>
      <c r="AQD104" s="1219" t="s">
        <v>1245</v>
      </c>
      <c r="AQE104" s="1219" t="s">
        <v>1245</v>
      </c>
      <c r="AQF104" s="1219" t="s">
        <v>1245</v>
      </c>
      <c r="AQG104" s="1219" t="s">
        <v>1245</v>
      </c>
      <c r="AQH104" s="1219" t="s">
        <v>1245</v>
      </c>
      <c r="AQI104" s="1219" t="s">
        <v>1245</v>
      </c>
      <c r="AQJ104" s="1219" t="s">
        <v>1245</v>
      </c>
      <c r="AQK104" s="1219" t="s">
        <v>1245</v>
      </c>
      <c r="AQL104" s="1219" t="s">
        <v>1245</v>
      </c>
      <c r="AQM104" s="1219" t="s">
        <v>1245</v>
      </c>
      <c r="AQN104" s="1219" t="s">
        <v>1245</v>
      </c>
      <c r="AQO104" s="1219" t="s">
        <v>1245</v>
      </c>
      <c r="AQP104" s="1219" t="s">
        <v>1245</v>
      </c>
      <c r="AQQ104" s="1219" t="s">
        <v>1245</v>
      </c>
      <c r="AQR104" s="1219" t="s">
        <v>1245</v>
      </c>
      <c r="AQS104" s="1219" t="s">
        <v>1245</v>
      </c>
      <c r="AQT104" s="1219" t="s">
        <v>1245</v>
      </c>
      <c r="AQU104" s="1219" t="s">
        <v>1245</v>
      </c>
      <c r="AQV104" s="1219" t="s">
        <v>1245</v>
      </c>
      <c r="AQW104" s="1219" t="s">
        <v>1245</v>
      </c>
      <c r="AQX104" s="1219" t="s">
        <v>1245</v>
      </c>
      <c r="AQY104" s="1219" t="s">
        <v>1245</v>
      </c>
      <c r="AQZ104" s="1219" t="s">
        <v>1245</v>
      </c>
      <c r="ARA104" s="1219" t="s">
        <v>1245</v>
      </c>
      <c r="ARB104" s="1219" t="s">
        <v>1245</v>
      </c>
      <c r="ARC104" s="1219" t="s">
        <v>1245</v>
      </c>
      <c r="ARD104" s="1219" t="s">
        <v>1245</v>
      </c>
      <c r="ARE104" s="1219" t="s">
        <v>1245</v>
      </c>
      <c r="ARF104" s="1219" t="s">
        <v>1245</v>
      </c>
      <c r="ARG104" s="1219" t="s">
        <v>1245</v>
      </c>
      <c r="ARH104" s="1219" t="s">
        <v>1245</v>
      </c>
      <c r="ARI104" s="1219" t="s">
        <v>1245</v>
      </c>
      <c r="ARJ104" s="1219" t="s">
        <v>1245</v>
      </c>
      <c r="ARK104" s="1219" t="s">
        <v>1245</v>
      </c>
      <c r="ARL104" s="1219" t="s">
        <v>1245</v>
      </c>
      <c r="ARM104" s="1219" t="s">
        <v>1245</v>
      </c>
      <c r="ARN104" s="1219" t="s">
        <v>1245</v>
      </c>
      <c r="ARO104" s="1219" t="s">
        <v>1245</v>
      </c>
      <c r="ARP104" s="1219" t="s">
        <v>1245</v>
      </c>
      <c r="ARQ104" s="1219" t="s">
        <v>1245</v>
      </c>
      <c r="ARR104" s="1219" t="s">
        <v>1245</v>
      </c>
      <c r="ARS104" s="1219" t="s">
        <v>1245</v>
      </c>
      <c r="ART104" s="1219" t="s">
        <v>1245</v>
      </c>
      <c r="ARU104" s="1219" t="s">
        <v>1245</v>
      </c>
      <c r="ARV104" s="1219" t="s">
        <v>1245</v>
      </c>
      <c r="ARW104" s="1219" t="s">
        <v>1245</v>
      </c>
      <c r="ARX104" s="1219" t="s">
        <v>1245</v>
      </c>
      <c r="ARY104" s="1219" t="s">
        <v>1245</v>
      </c>
      <c r="ARZ104" s="1219" t="s">
        <v>1245</v>
      </c>
      <c r="ASA104" s="1219" t="s">
        <v>1245</v>
      </c>
      <c r="ASB104" s="1219" t="s">
        <v>1245</v>
      </c>
      <c r="ASC104" s="1219" t="s">
        <v>1245</v>
      </c>
      <c r="ASD104" s="1219" t="s">
        <v>1245</v>
      </c>
      <c r="ASE104" s="1219" t="s">
        <v>1245</v>
      </c>
      <c r="ASF104" s="1219" t="s">
        <v>1245</v>
      </c>
      <c r="ASG104" s="1219" t="s">
        <v>1245</v>
      </c>
      <c r="ASH104" s="1219" t="s">
        <v>1245</v>
      </c>
      <c r="ASI104" s="1219" t="s">
        <v>1245</v>
      </c>
      <c r="ASJ104" s="1219" t="s">
        <v>1245</v>
      </c>
      <c r="ASK104" s="1219" t="s">
        <v>1245</v>
      </c>
      <c r="ASL104" s="1219" t="s">
        <v>1245</v>
      </c>
      <c r="ASM104" s="1219" t="s">
        <v>1245</v>
      </c>
      <c r="ASN104" s="1219" t="s">
        <v>1245</v>
      </c>
      <c r="ASO104" s="1219" t="s">
        <v>1245</v>
      </c>
      <c r="ASP104" s="1219" t="s">
        <v>1245</v>
      </c>
      <c r="ASQ104" s="1219" t="s">
        <v>1245</v>
      </c>
      <c r="ASR104" s="1219" t="s">
        <v>1245</v>
      </c>
      <c r="ASS104" s="1219" t="s">
        <v>1245</v>
      </c>
      <c r="AST104" s="1219" t="s">
        <v>1245</v>
      </c>
      <c r="ASU104" s="1219" t="s">
        <v>1245</v>
      </c>
      <c r="ASV104" s="1219" t="s">
        <v>1245</v>
      </c>
      <c r="ASW104" s="1219" t="s">
        <v>1245</v>
      </c>
      <c r="ASX104" s="1219" t="s">
        <v>1245</v>
      </c>
      <c r="ASY104" s="1219" t="s">
        <v>1245</v>
      </c>
      <c r="ASZ104" s="1219" t="s">
        <v>1245</v>
      </c>
      <c r="ATA104" s="1219" t="s">
        <v>1245</v>
      </c>
      <c r="ATB104" s="1219" t="s">
        <v>1245</v>
      </c>
      <c r="ATC104" s="1219" t="s">
        <v>1245</v>
      </c>
      <c r="ATD104" s="1219" t="s">
        <v>1245</v>
      </c>
      <c r="ATE104" s="1219" t="s">
        <v>1245</v>
      </c>
      <c r="ATF104" s="1219" t="s">
        <v>1245</v>
      </c>
      <c r="ATG104" s="1219" t="s">
        <v>1245</v>
      </c>
      <c r="ATH104" s="1219" t="s">
        <v>1245</v>
      </c>
      <c r="ATI104" s="1219" t="s">
        <v>1245</v>
      </c>
      <c r="ATJ104" s="1219" t="s">
        <v>1245</v>
      </c>
      <c r="ATK104" s="1219" t="s">
        <v>1245</v>
      </c>
      <c r="ATL104" s="1219" t="s">
        <v>1245</v>
      </c>
      <c r="ATM104" s="1219" t="s">
        <v>1245</v>
      </c>
      <c r="ATN104" s="1219" t="s">
        <v>1245</v>
      </c>
      <c r="ATO104" s="1219" t="s">
        <v>1245</v>
      </c>
      <c r="ATP104" s="1219" t="s">
        <v>1245</v>
      </c>
      <c r="ATQ104" s="1219" t="s">
        <v>1245</v>
      </c>
      <c r="ATR104" s="1219" t="s">
        <v>1245</v>
      </c>
      <c r="ATS104" s="1219" t="s">
        <v>1245</v>
      </c>
      <c r="ATT104" s="1219" t="s">
        <v>1245</v>
      </c>
      <c r="ATU104" s="1219" t="s">
        <v>1245</v>
      </c>
      <c r="ATV104" s="1219" t="s">
        <v>1245</v>
      </c>
      <c r="ATW104" s="1219" t="s">
        <v>1245</v>
      </c>
      <c r="ATX104" s="1219" t="s">
        <v>1245</v>
      </c>
      <c r="ATY104" s="1219" t="s">
        <v>1245</v>
      </c>
      <c r="ATZ104" s="1219" t="s">
        <v>1245</v>
      </c>
      <c r="AUA104" s="1219" t="s">
        <v>1245</v>
      </c>
      <c r="AUB104" s="1219" t="s">
        <v>1245</v>
      </c>
      <c r="AUC104" s="1219" t="s">
        <v>1245</v>
      </c>
      <c r="AUD104" s="1219" t="s">
        <v>1245</v>
      </c>
      <c r="AUE104" s="1219" t="s">
        <v>1245</v>
      </c>
      <c r="AUF104" s="1219" t="s">
        <v>1245</v>
      </c>
      <c r="AUG104" s="1219" t="s">
        <v>1245</v>
      </c>
      <c r="AUH104" s="1219" t="s">
        <v>1245</v>
      </c>
      <c r="AUI104" s="1219" t="s">
        <v>1245</v>
      </c>
      <c r="AUJ104" s="1219" t="s">
        <v>1245</v>
      </c>
      <c r="AUK104" s="1219" t="s">
        <v>1245</v>
      </c>
      <c r="AUL104" s="1219" t="s">
        <v>1245</v>
      </c>
      <c r="AUM104" s="1219" t="s">
        <v>1245</v>
      </c>
      <c r="AUN104" s="1219" t="s">
        <v>1245</v>
      </c>
      <c r="AUO104" s="1219" t="s">
        <v>1245</v>
      </c>
      <c r="AUP104" s="1219" t="s">
        <v>1245</v>
      </c>
      <c r="AUQ104" s="1219" t="s">
        <v>1245</v>
      </c>
      <c r="AUR104" s="1219" t="s">
        <v>1245</v>
      </c>
      <c r="AUS104" s="1219" t="s">
        <v>1245</v>
      </c>
      <c r="AUT104" s="1219" t="s">
        <v>1245</v>
      </c>
      <c r="AUU104" s="1219" t="s">
        <v>1245</v>
      </c>
      <c r="AUV104" s="1219" t="s">
        <v>1245</v>
      </c>
      <c r="AUW104" s="1219" t="s">
        <v>1245</v>
      </c>
      <c r="AUX104" s="1219" t="s">
        <v>1245</v>
      </c>
      <c r="AUY104" s="1219" t="s">
        <v>1245</v>
      </c>
      <c r="AUZ104" s="1219" t="s">
        <v>1245</v>
      </c>
      <c r="AVA104" s="1219" t="s">
        <v>1245</v>
      </c>
      <c r="AVB104" s="1219" t="s">
        <v>1245</v>
      </c>
      <c r="AVC104" s="1219" t="s">
        <v>1245</v>
      </c>
      <c r="AVD104" s="1219" t="s">
        <v>1245</v>
      </c>
      <c r="AVE104" s="1219" t="s">
        <v>1245</v>
      </c>
      <c r="AVF104" s="1219" t="s">
        <v>1245</v>
      </c>
      <c r="AVG104" s="1219" t="s">
        <v>1245</v>
      </c>
      <c r="AVH104" s="1219" t="s">
        <v>1245</v>
      </c>
      <c r="AVI104" s="1219" t="s">
        <v>1245</v>
      </c>
      <c r="AVJ104" s="1219" t="s">
        <v>1245</v>
      </c>
      <c r="AVK104" s="1219" t="s">
        <v>1245</v>
      </c>
      <c r="AVL104" s="1219" t="s">
        <v>1245</v>
      </c>
      <c r="AVM104" s="1219" t="s">
        <v>1245</v>
      </c>
      <c r="AVN104" s="1219" t="s">
        <v>1245</v>
      </c>
      <c r="AVO104" s="1219" t="s">
        <v>1245</v>
      </c>
      <c r="AVP104" s="1219" t="s">
        <v>1245</v>
      </c>
      <c r="AVQ104" s="1219" t="s">
        <v>1245</v>
      </c>
      <c r="AVR104" s="1219" t="s">
        <v>1245</v>
      </c>
      <c r="AVS104" s="1219" t="s">
        <v>1245</v>
      </c>
      <c r="AVT104" s="1219" t="s">
        <v>1245</v>
      </c>
      <c r="AVU104" s="1219" t="s">
        <v>1245</v>
      </c>
      <c r="AVV104" s="1219" t="s">
        <v>1245</v>
      </c>
      <c r="AVW104" s="1219" t="s">
        <v>1245</v>
      </c>
      <c r="AVX104" s="1219" t="s">
        <v>1245</v>
      </c>
      <c r="AVY104" s="1219" t="s">
        <v>1245</v>
      </c>
      <c r="AVZ104" s="1219" t="s">
        <v>1245</v>
      </c>
      <c r="AWA104" s="1219" t="s">
        <v>1245</v>
      </c>
      <c r="AWB104" s="1219" t="s">
        <v>1245</v>
      </c>
      <c r="AWC104" s="1219" t="s">
        <v>1245</v>
      </c>
      <c r="AWD104" s="1219" t="s">
        <v>1245</v>
      </c>
      <c r="AWE104" s="1219" t="s">
        <v>1245</v>
      </c>
      <c r="AWF104" s="1219" t="s">
        <v>1245</v>
      </c>
      <c r="AWG104" s="1219" t="s">
        <v>1245</v>
      </c>
      <c r="AWH104" s="1219" t="s">
        <v>1245</v>
      </c>
      <c r="AWI104" s="1219" t="s">
        <v>1245</v>
      </c>
      <c r="AWJ104" s="1219" t="s">
        <v>1245</v>
      </c>
      <c r="AWK104" s="1219" t="s">
        <v>1245</v>
      </c>
      <c r="AWL104" s="1219" t="s">
        <v>1245</v>
      </c>
      <c r="AWM104" s="1219" t="s">
        <v>1245</v>
      </c>
      <c r="AWN104" s="1219" t="s">
        <v>1245</v>
      </c>
      <c r="AWO104" s="1219" t="s">
        <v>1245</v>
      </c>
      <c r="AWP104" s="1219" t="s">
        <v>1245</v>
      </c>
      <c r="AWQ104" s="1219" t="s">
        <v>1245</v>
      </c>
      <c r="AWR104" s="1219" t="s">
        <v>1245</v>
      </c>
      <c r="AWS104" s="1219" t="s">
        <v>1245</v>
      </c>
      <c r="AWT104" s="1219" t="s">
        <v>1245</v>
      </c>
      <c r="AWU104" s="1219" t="s">
        <v>1245</v>
      </c>
      <c r="AWV104" s="1219" t="s">
        <v>1245</v>
      </c>
      <c r="AWW104" s="1219" t="s">
        <v>1245</v>
      </c>
      <c r="AWX104" s="1219" t="s">
        <v>1245</v>
      </c>
      <c r="AWY104" s="1219" t="s">
        <v>1245</v>
      </c>
      <c r="AWZ104" s="1219" t="s">
        <v>1245</v>
      </c>
      <c r="AXA104" s="1219" t="s">
        <v>1245</v>
      </c>
      <c r="AXB104" s="1219" t="s">
        <v>1245</v>
      </c>
      <c r="AXC104" s="1219" t="s">
        <v>1245</v>
      </c>
      <c r="AXD104" s="1219" t="s">
        <v>1245</v>
      </c>
      <c r="AXE104" s="1219" t="s">
        <v>1245</v>
      </c>
      <c r="AXF104" s="1219" t="s">
        <v>1245</v>
      </c>
      <c r="AXG104" s="1219" t="s">
        <v>1245</v>
      </c>
      <c r="AXH104" s="1219" t="s">
        <v>1245</v>
      </c>
      <c r="AXI104" s="1219" t="s">
        <v>1245</v>
      </c>
      <c r="AXJ104" s="1219" t="s">
        <v>1245</v>
      </c>
      <c r="AXK104" s="1219" t="s">
        <v>1245</v>
      </c>
      <c r="AXL104" s="1219" t="s">
        <v>1245</v>
      </c>
      <c r="AXM104" s="1219" t="s">
        <v>1245</v>
      </c>
      <c r="AXN104" s="1219" t="s">
        <v>1245</v>
      </c>
      <c r="AXO104" s="1219" t="s">
        <v>1245</v>
      </c>
      <c r="AXP104" s="1219" t="s">
        <v>1245</v>
      </c>
      <c r="AXQ104" s="1219" t="s">
        <v>1245</v>
      </c>
      <c r="AXR104" s="1219" t="s">
        <v>1245</v>
      </c>
      <c r="AXS104" s="1219" t="s">
        <v>1245</v>
      </c>
      <c r="AXT104" s="1219" t="s">
        <v>1245</v>
      </c>
      <c r="AXU104" s="1219" t="s">
        <v>1245</v>
      </c>
      <c r="AXV104" s="1219" t="s">
        <v>1245</v>
      </c>
      <c r="AXW104" s="1219" t="s">
        <v>1245</v>
      </c>
      <c r="AXX104" s="1219" t="s">
        <v>1245</v>
      </c>
      <c r="AXY104" s="1219" t="s">
        <v>1245</v>
      </c>
      <c r="AXZ104" s="1219" t="s">
        <v>1245</v>
      </c>
      <c r="AYA104" s="1219" t="s">
        <v>1245</v>
      </c>
      <c r="AYB104" s="1219" t="s">
        <v>1245</v>
      </c>
      <c r="AYC104" s="1219" t="s">
        <v>1245</v>
      </c>
      <c r="AYD104" s="1219" t="s">
        <v>1245</v>
      </c>
      <c r="AYE104" s="1219" t="s">
        <v>1245</v>
      </c>
      <c r="AYF104" s="1219" t="s">
        <v>1245</v>
      </c>
      <c r="AYG104" s="1219" t="s">
        <v>1245</v>
      </c>
      <c r="AYH104" s="1219" t="s">
        <v>1245</v>
      </c>
      <c r="AYI104" s="1219" t="s">
        <v>1245</v>
      </c>
      <c r="AYJ104" s="1219" t="s">
        <v>1245</v>
      </c>
      <c r="AYK104" s="1219" t="s">
        <v>1245</v>
      </c>
      <c r="AYL104" s="1219" t="s">
        <v>1245</v>
      </c>
      <c r="AYM104" s="1219" t="s">
        <v>1245</v>
      </c>
      <c r="AYN104" s="1219" t="s">
        <v>1245</v>
      </c>
      <c r="AYO104" s="1219" t="s">
        <v>1245</v>
      </c>
      <c r="AYP104" s="1219" t="s">
        <v>1245</v>
      </c>
      <c r="AYQ104" s="1219" t="s">
        <v>1245</v>
      </c>
      <c r="AYR104" s="1219" t="s">
        <v>1245</v>
      </c>
      <c r="AYS104" s="1219" t="s">
        <v>1245</v>
      </c>
      <c r="AYT104" s="1219" t="s">
        <v>1245</v>
      </c>
      <c r="AYU104" s="1219" t="s">
        <v>1245</v>
      </c>
      <c r="AYV104" s="1219" t="s">
        <v>1245</v>
      </c>
      <c r="AYW104" s="1219" t="s">
        <v>1245</v>
      </c>
      <c r="AYX104" s="1219" t="s">
        <v>1245</v>
      </c>
      <c r="AYY104" s="1219" t="s">
        <v>1245</v>
      </c>
      <c r="AYZ104" s="1219" t="s">
        <v>1245</v>
      </c>
      <c r="AZA104" s="1219" t="s">
        <v>1245</v>
      </c>
      <c r="AZB104" s="1219" t="s">
        <v>1245</v>
      </c>
      <c r="AZC104" s="1219" t="s">
        <v>1245</v>
      </c>
      <c r="AZD104" s="1219" t="s">
        <v>1245</v>
      </c>
      <c r="AZE104" s="1219" t="s">
        <v>1245</v>
      </c>
      <c r="AZF104" s="1219" t="s">
        <v>1245</v>
      </c>
      <c r="AZG104" s="1219" t="s">
        <v>1245</v>
      </c>
      <c r="AZH104" s="1219" t="s">
        <v>1245</v>
      </c>
      <c r="AZI104" s="1219" t="s">
        <v>1245</v>
      </c>
      <c r="AZJ104" s="1219" t="s">
        <v>1245</v>
      </c>
      <c r="AZK104" s="1219" t="s">
        <v>1245</v>
      </c>
      <c r="AZL104" s="1219" t="s">
        <v>1245</v>
      </c>
      <c r="AZM104" s="1219" t="s">
        <v>1245</v>
      </c>
      <c r="AZN104" s="1219" t="s">
        <v>1245</v>
      </c>
      <c r="AZO104" s="1219" t="s">
        <v>1245</v>
      </c>
      <c r="AZP104" s="1219" t="s">
        <v>1245</v>
      </c>
      <c r="AZQ104" s="1219" t="s">
        <v>1245</v>
      </c>
      <c r="AZR104" s="1219" t="s">
        <v>1245</v>
      </c>
      <c r="AZS104" s="1219" t="s">
        <v>1245</v>
      </c>
      <c r="AZT104" s="1219" t="s">
        <v>1245</v>
      </c>
      <c r="AZU104" s="1219" t="s">
        <v>1245</v>
      </c>
      <c r="AZV104" s="1219" t="s">
        <v>1245</v>
      </c>
      <c r="AZW104" s="1219" t="s">
        <v>1245</v>
      </c>
      <c r="AZX104" s="1219" t="s">
        <v>1245</v>
      </c>
      <c r="AZY104" s="1219" t="s">
        <v>1245</v>
      </c>
      <c r="AZZ104" s="1219" t="s">
        <v>1245</v>
      </c>
      <c r="BAA104" s="1219" t="s">
        <v>1245</v>
      </c>
      <c r="BAB104" s="1219" t="s">
        <v>1245</v>
      </c>
      <c r="BAC104" s="1219" t="s">
        <v>1245</v>
      </c>
      <c r="BAD104" s="1219" t="s">
        <v>1245</v>
      </c>
      <c r="BAE104" s="1219" t="s">
        <v>1245</v>
      </c>
      <c r="BAF104" s="1219" t="s">
        <v>1245</v>
      </c>
      <c r="BAG104" s="1219" t="s">
        <v>1245</v>
      </c>
      <c r="BAH104" s="1219" t="s">
        <v>1245</v>
      </c>
      <c r="BAI104" s="1219" t="s">
        <v>1245</v>
      </c>
      <c r="BAJ104" s="1219" t="s">
        <v>1245</v>
      </c>
      <c r="BAK104" s="1219" t="s">
        <v>1245</v>
      </c>
      <c r="BAL104" s="1219" t="s">
        <v>1245</v>
      </c>
      <c r="BAM104" s="1219" t="s">
        <v>1245</v>
      </c>
      <c r="BAN104" s="1219" t="s">
        <v>1245</v>
      </c>
      <c r="BAO104" s="1219" t="s">
        <v>1245</v>
      </c>
      <c r="BAP104" s="1219" t="s">
        <v>1245</v>
      </c>
      <c r="BAQ104" s="1219" t="s">
        <v>1245</v>
      </c>
      <c r="BAR104" s="1219" t="s">
        <v>1245</v>
      </c>
      <c r="BAS104" s="1219" t="s">
        <v>1245</v>
      </c>
      <c r="BAT104" s="1219" t="s">
        <v>1245</v>
      </c>
      <c r="BAU104" s="1219" t="s">
        <v>1245</v>
      </c>
      <c r="BAV104" s="1219" t="s">
        <v>1245</v>
      </c>
      <c r="BAW104" s="1219" t="s">
        <v>1245</v>
      </c>
      <c r="BAX104" s="1219" t="s">
        <v>1245</v>
      </c>
      <c r="BAY104" s="1219" t="s">
        <v>1245</v>
      </c>
      <c r="BAZ104" s="1219" t="s">
        <v>1245</v>
      </c>
      <c r="BBA104" s="1219" t="s">
        <v>1245</v>
      </c>
      <c r="BBB104" s="1219" t="s">
        <v>1245</v>
      </c>
      <c r="BBC104" s="1219" t="s">
        <v>1245</v>
      </c>
      <c r="BBD104" s="1219" t="s">
        <v>1245</v>
      </c>
      <c r="BBE104" s="1219" t="s">
        <v>1245</v>
      </c>
      <c r="BBF104" s="1219" t="s">
        <v>1245</v>
      </c>
      <c r="BBG104" s="1219" t="s">
        <v>1245</v>
      </c>
      <c r="BBH104" s="1219" t="s">
        <v>1245</v>
      </c>
      <c r="BBI104" s="1219" t="s">
        <v>1245</v>
      </c>
      <c r="BBJ104" s="1219" t="s">
        <v>1245</v>
      </c>
      <c r="BBK104" s="1219" t="s">
        <v>1245</v>
      </c>
      <c r="BBL104" s="1219" t="s">
        <v>1245</v>
      </c>
      <c r="BBM104" s="1219" t="s">
        <v>1245</v>
      </c>
      <c r="BBN104" s="1219" t="s">
        <v>1245</v>
      </c>
      <c r="BBO104" s="1219" t="s">
        <v>1245</v>
      </c>
      <c r="BBP104" s="1219" t="s">
        <v>1245</v>
      </c>
      <c r="BBQ104" s="1219" t="s">
        <v>1245</v>
      </c>
      <c r="BBR104" s="1219" t="s">
        <v>1245</v>
      </c>
      <c r="BBS104" s="1219" t="s">
        <v>1245</v>
      </c>
      <c r="BBT104" s="1219" t="s">
        <v>1245</v>
      </c>
      <c r="BBU104" s="1219" t="s">
        <v>1245</v>
      </c>
      <c r="BBV104" s="1219" t="s">
        <v>1245</v>
      </c>
      <c r="BBW104" s="1219" t="s">
        <v>1245</v>
      </c>
      <c r="BBX104" s="1219" t="s">
        <v>1245</v>
      </c>
      <c r="BBY104" s="1219" t="s">
        <v>1245</v>
      </c>
      <c r="BBZ104" s="1219" t="s">
        <v>1245</v>
      </c>
      <c r="BCA104" s="1219" t="s">
        <v>1245</v>
      </c>
      <c r="BCB104" s="1219" t="s">
        <v>1245</v>
      </c>
      <c r="BCC104" s="1219" t="s">
        <v>1245</v>
      </c>
      <c r="BCD104" s="1219" t="s">
        <v>1245</v>
      </c>
      <c r="BCE104" s="1219" t="s">
        <v>1245</v>
      </c>
      <c r="BCF104" s="1219" t="s">
        <v>1245</v>
      </c>
      <c r="BCG104" s="1219" t="s">
        <v>1245</v>
      </c>
      <c r="BCH104" s="1219" t="s">
        <v>1245</v>
      </c>
      <c r="BCI104" s="1219" t="s">
        <v>1245</v>
      </c>
      <c r="BCJ104" s="1219" t="s">
        <v>1245</v>
      </c>
      <c r="BCK104" s="1219" t="s">
        <v>1245</v>
      </c>
      <c r="BCL104" s="1219" t="s">
        <v>1245</v>
      </c>
      <c r="BCM104" s="1219" t="s">
        <v>1245</v>
      </c>
      <c r="BCN104" s="1219" t="s">
        <v>1245</v>
      </c>
      <c r="BCO104" s="1219" t="s">
        <v>1245</v>
      </c>
      <c r="BCP104" s="1219" t="s">
        <v>1245</v>
      </c>
      <c r="BCQ104" s="1219" t="s">
        <v>1245</v>
      </c>
      <c r="BCR104" s="1219" t="s">
        <v>1245</v>
      </c>
      <c r="BCS104" s="1219" t="s">
        <v>1245</v>
      </c>
      <c r="BCT104" s="1219" t="s">
        <v>1245</v>
      </c>
      <c r="BCU104" s="1219" t="s">
        <v>1245</v>
      </c>
      <c r="BCV104" s="1219" t="s">
        <v>1245</v>
      </c>
      <c r="BCW104" s="1219" t="s">
        <v>1245</v>
      </c>
      <c r="BCX104" s="1219" t="s">
        <v>1245</v>
      </c>
      <c r="BCY104" s="1219" t="s">
        <v>1245</v>
      </c>
      <c r="BCZ104" s="1219" t="s">
        <v>1245</v>
      </c>
      <c r="BDA104" s="1219" t="s">
        <v>1245</v>
      </c>
      <c r="BDB104" s="1219" t="s">
        <v>1245</v>
      </c>
      <c r="BDC104" s="1219" t="s">
        <v>1245</v>
      </c>
      <c r="BDD104" s="1219" t="s">
        <v>1245</v>
      </c>
      <c r="BDE104" s="1219" t="s">
        <v>1245</v>
      </c>
      <c r="BDF104" s="1219" t="s">
        <v>1245</v>
      </c>
      <c r="BDG104" s="1219" t="s">
        <v>1245</v>
      </c>
      <c r="BDH104" s="1219" t="s">
        <v>1245</v>
      </c>
      <c r="BDI104" s="1219" t="s">
        <v>1245</v>
      </c>
      <c r="BDJ104" s="1219" t="s">
        <v>1245</v>
      </c>
      <c r="BDK104" s="1219" t="s">
        <v>1245</v>
      </c>
      <c r="BDL104" s="1219" t="s">
        <v>1245</v>
      </c>
      <c r="BDM104" s="1219" t="s">
        <v>1245</v>
      </c>
      <c r="BDN104" s="1219" t="s">
        <v>1245</v>
      </c>
      <c r="BDO104" s="1219" t="s">
        <v>1245</v>
      </c>
      <c r="BDP104" s="1219" t="s">
        <v>1245</v>
      </c>
      <c r="BDQ104" s="1219" t="s">
        <v>1245</v>
      </c>
      <c r="BDR104" s="1219" t="s">
        <v>1245</v>
      </c>
      <c r="BDS104" s="1219" t="s">
        <v>1245</v>
      </c>
      <c r="BDT104" s="1219" t="s">
        <v>1245</v>
      </c>
      <c r="BDU104" s="1219" t="s">
        <v>1245</v>
      </c>
      <c r="BDV104" s="1219" t="s">
        <v>1245</v>
      </c>
      <c r="BDW104" s="1219" t="s">
        <v>1245</v>
      </c>
      <c r="BDX104" s="1219" t="s">
        <v>1245</v>
      </c>
      <c r="BDY104" s="1219" t="s">
        <v>1245</v>
      </c>
      <c r="BDZ104" s="1219" t="s">
        <v>1245</v>
      </c>
      <c r="BEA104" s="1219" t="s">
        <v>1245</v>
      </c>
      <c r="BEB104" s="1219" t="s">
        <v>1245</v>
      </c>
      <c r="BEC104" s="1219" t="s">
        <v>1245</v>
      </c>
      <c r="BED104" s="1219" t="s">
        <v>1245</v>
      </c>
      <c r="BEE104" s="1219" t="s">
        <v>1245</v>
      </c>
      <c r="BEF104" s="1219" t="s">
        <v>1245</v>
      </c>
      <c r="BEG104" s="1219" t="s">
        <v>1245</v>
      </c>
      <c r="BEH104" s="1219" t="s">
        <v>1245</v>
      </c>
      <c r="BEI104" s="1219" t="s">
        <v>1245</v>
      </c>
      <c r="BEJ104" s="1219" t="s">
        <v>1245</v>
      </c>
      <c r="BEK104" s="1219" t="s">
        <v>1245</v>
      </c>
      <c r="BEL104" s="1219" t="s">
        <v>1245</v>
      </c>
      <c r="BEM104" s="1219" t="s">
        <v>1245</v>
      </c>
      <c r="BEN104" s="1219" t="s">
        <v>1245</v>
      </c>
      <c r="BEO104" s="1219" t="s">
        <v>1245</v>
      </c>
      <c r="BEP104" s="1219" t="s">
        <v>1245</v>
      </c>
      <c r="BEQ104" s="1219" t="s">
        <v>1245</v>
      </c>
      <c r="BER104" s="1219" t="s">
        <v>1245</v>
      </c>
      <c r="BES104" s="1219" t="s">
        <v>1245</v>
      </c>
      <c r="BET104" s="1219" t="s">
        <v>1245</v>
      </c>
      <c r="BEU104" s="1219" t="s">
        <v>1245</v>
      </c>
      <c r="BEV104" s="1219" t="s">
        <v>1245</v>
      </c>
      <c r="BEW104" s="1219" t="s">
        <v>1245</v>
      </c>
      <c r="BEX104" s="1219" t="s">
        <v>1245</v>
      </c>
      <c r="BEY104" s="1219" t="s">
        <v>1245</v>
      </c>
      <c r="BEZ104" s="1219" t="s">
        <v>1245</v>
      </c>
      <c r="BFA104" s="1219" t="s">
        <v>1245</v>
      </c>
      <c r="BFB104" s="1219" t="s">
        <v>1245</v>
      </c>
      <c r="BFC104" s="1219" t="s">
        <v>1245</v>
      </c>
      <c r="BFD104" s="1219" t="s">
        <v>1245</v>
      </c>
      <c r="BFE104" s="1219" t="s">
        <v>1245</v>
      </c>
      <c r="BFF104" s="1219" t="s">
        <v>1245</v>
      </c>
      <c r="BFG104" s="1219" t="s">
        <v>1245</v>
      </c>
      <c r="BFH104" s="1219" t="s">
        <v>1245</v>
      </c>
      <c r="BFI104" s="1219" t="s">
        <v>1245</v>
      </c>
      <c r="BFJ104" s="1219" t="s">
        <v>1245</v>
      </c>
      <c r="BFK104" s="1219" t="s">
        <v>1245</v>
      </c>
      <c r="BFL104" s="1219" t="s">
        <v>1245</v>
      </c>
      <c r="BFM104" s="1219" t="s">
        <v>1245</v>
      </c>
      <c r="BFN104" s="1219" t="s">
        <v>1245</v>
      </c>
      <c r="BFO104" s="1219" t="s">
        <v>1245</v>
      </c>
      <c r="BFP104" s="1219" t="s">
        <v>1245</v>
      </c>
      <c r="BFQ104" s="1219" t="s">
        <v>1245</v>
      </c>
      <c r="BFR104" s="1219" t="s">
        <v>1245</v>
      </c>
      <c r="BFS104" s="1219" t="s">
        <v>1245</v>
      </c>
      <c r="BFT104" s="1219" t="s">
        <v>1245</v>
      </c>
      <c r="BFU104" s="1219" t="s">
        <v>1245</v>
      </c>
      <c r="BFV104" s="1219" t="s">
        <v>1245</v>
      </c>
      <c r="BFW104" s="1219" t="s">
        <v>1245</v>
      </c>
      <c r="BFX104" s="1219" t="s">
        <v>1245</v>
      </c>
      <c r="BFY104" s="1219" t="s">
        <v>1245</v>
      </c>
      <c r="BFZ104" s="1219" t="s">
        <v>1245</v>
      </c>
      <c r="BGA104" s="1219" t="s">
        <v>1245</v>
      </c>
      <c r="BGB104" s="1219" t="s">
        <v>1245</v>
      </c>
      <c r="BGC104" s="1219" t="s">
        <v>1245</v>
      </c>
      <c r="BGD104" s="1219" t="s">
        <v>1245</v>
      </c>
      <c r="BGE104" s="1219" t="s">
        <v>1245</v>
      </c>
      <c r="BGF104" s="1219" t="s">
        <v>1245</v>
      </c>
      <c r="BGG104" s="1219" t="s">
        <v>1245</v>
      </c>
      <c r="BGH104" s="1219" t="s">
        <v>1245</v>
      </c>
      <c r="BGI104" s="1219" t="s">
        <v>1245</v>
      </c>
      <c r="BGJ104" s="1219" t="s">
        <v>1245</v>
      </c>
      <c r="BGK104" s="1219" t="s">
        <v>1245</v>
      </c>
      <c r="BGL104" s="1219" t="s">
        <v>1245</v>
      </c>
      <c r="BGM104" s="1219" t="s">
        <v>1245</v>
      </c>
      <c r="BGN104" s="1219" t="s">
        <v>1245</v>
      </c>
      <c r="BGO104" s="1219" t="s">
        <v>1245</v>
      </c>
      <c r="BGP104" s="1219" t="s">
        <v>1245</v>
      </c>
      <c r="BGQ104" s="1219" t="s">
        <v>1245</v>
      </c>
      <c r="BGR104" s="1219" t="s">
        <v>1245</v>
      </c>
      <c r="BGS104" s="1219" t="s">
        <v>1245</v>
      </c>
      <c r="BGT104" s="1219" t="s">
        <v>1245</v>
      </c>
      <c r="BGU104" s="1219" t="s">
        <v>1245</v>
      </c>
      <c r="BGV104" s="1219" t="s">
        <v>1245</v>
      </c>
      <c r="BGW104" s="1219" t="s">
        <v>1245</v>
      </c>
      <c r="BGX104" s="1219" t="s">
        <v>1245</v>
      </c>
      <c r="BGY104" s="1219" t="s">
        <v>1245</v>
      </c>
      <c r="BGZ104" s="1219" t="s">
        <v>1245</v>
      </c>
      <c r="BHA104" s="1219" t="s">
        <v>1245</v>
      </c>
      <c r="BHB104" s="1219" t="s">
        <v>1245</v>
      </c>
      <c r="BHC104" s="1219" t="s">
        <v>1245</v>
      </c>
      <c r="BHD104" s="1219" t="s">
        <v>1245</v>
      </c>
      <c r="BHE104" s="1219" t="s">
        <v>1245</v>
      </c>
      <c r="BHF104" s="1219" t="s">
        <v>1245</v>
      </c>
      <c r="BHG104" s="1219" t="s">
        <v>1245</v>
      </c>
      <c r="BHH104" s="1219" t="s">
        <v>1245</v>
      </c>
      <c r="BHI104" s="1219" t="s">
        <v>1245</v>
      </c>
      <c r="BHJ104" s="1219" t="s">
        <v>1245</v>
      </c>
      <c r="BHK104" s="1219" t="s">
        <v>1245</v>
      </c>
      <c r="BHL104" s="1219" t="s">
        <v>1245</v>
      </c>
      <c r="BHM104" s="1219" t="s">
        <v>1245</v>
      </c>
      <c r="BHN104" s="1219" t="s">
        <v>1245</v>
      </c>
      <c r="BHO104" s="1219" t="s">
        <v>1245</v>
      </c>
      <c r="BHP104" s="1219" t="s">
        <v>1245</v>
      </c>
      <c r="BHQ104" s="1219" t="s">
        <v>1245</v>
      </c>
      <c r="BHR104" s="1219" t="s">
        <v>1245</v>
      </c>
      <c r="BHS104" s="1219" t="s">
        <v>1245</v>
      </c>
      <c r="BHT104" s="1219" t="s">
        <v>1245</v>
      </c>
      <c r="BHU104" s="1219" t="s">
        <v>1245</v>
      </c>
      <c r="BHV104" s="1219" t="s">
        <v>1245</v>
      </c>
      <c r="BHW104" s="1219" t="s">
        <v>1245</v>
      </c>
      <c r="BHX104" s="1219" t="s">
        <v>1245</v>
      </c>
      <c r="BHY104" s="1219" t="s">
        <v>1245</v>
      </c>
      <c r="BHZ104" s="1219" t="s">
        <v>1245</v>
      </c>
      <c r="BIA104" s="1219" t="s">
        <v>1245</v>
      </c>
      <c r="BIB104" s="1219" t="s">
        <v>1245</v>
      </c>
      <c r="BIC104" s="1219" t="s">
        <v>1245</v>
      </c>
      <c r="BID104" s="1219" t="s">
        <v>1245</v>
      </c>
      <c r="BIE104" s="1219" t="s">
        <v>1245</v>
      </c>
      <c r="BIF104" s="1219" t="s">
        <v>1245</v>
      </c>
      <c r="BIG104" s="1219" t="s">
        <v>1245</v>
      </c>
      <c r="BIH104" s="1219" t="s">
        <v>1245</v>
      </c>
      <c r="BII104" s="1219" t="s">
        <v>1245</v>
      </c>
      <c r="BIJ104" s="1219" t="s">
        <v>1245</v>
      </c>
      <c r="BIK104" s="1219" t="s">
        <v>1245</v>
      </c>
      <c r="BIL104" s="1219" t="s">
        <v>1245</v>
      </c>
      <c r="BIM104" s="1219" t="s">
        <v>1245</v>
      </c>
      <c r="BIN104" s="1219" t="s">
        <v>1245</v>
      </c>
      <c r="BIO104" s="1219" t="s">
        <v>1245</v>
      </c>
      <c r="BIP104" s="1219" t="s">
        <v>1245</v>
      </c>
      <c r="BIQ104" s="1219" t="s">
        <v>1245</v>
      </c>
      <c r="BIR104" s="1219" t="s">
        <v>1245</v>
      </c>
      <c r="BIS104" s="1219" t="s">
        <v>1245</v>
      </c>
      <c r="BIT104" s="1219" t="s">
        <v>1245</v>
      </c>
      <c r="BIU104" s="1219" t="s">
        <v>1245</v>
      </c>
      <c r="BIV104" s="1219" t="s">
        <v>1245</v>
      </c>
      <c r="BIW104" s="1219" t="s">
        <v>1245</v>
      </c>
      <c r="BIX104" s="1219" t="s">
        <v>1245</v>
      </c>
      <c r="BIY104" s="1219" t="s">
        <v>1245</v>
      </c>
      <c r="BIZ104" s="1219" t="s">
        <v>1245</v>
      </c>
      <c r="BJA104" s="1219" t="s">
        <v>1245</v>
      </c>
      <c r="BJB104" s="1219" t="s">
        <v>1245</v>
      </c>
      <c r="BJC104" s="1219" t="s">
        <v>1245</v>
      </c>
      <c r="BJD104" s="1219" t="s">
        <v>1245</v>
      </c>
      <c r="BJE104" s="1219" t="s">
        <v>1245</v>
      </c>
      <c r="BJF104" s="1219" t="s">
        <v>1245</v>
      </c>
      <c r="BJG104" s="1219" t="s">
        <v>1245</v>
      </c>
      <c r="BJH104" s="1219" t="s">
        <v>1245</v>
      </c>
      <c r="BJI104" s="1219" t="s">
        <v>1245</v>
      </c>
      <c r="BJJ104" s="1219" t="s">
        <v>1245</v>
      </c>
      <c r="BJK104" s="1219" t="s">
        <v>1245</v>
      </c>
      <c r="BJL104" s="1219" t="s">
        <v>1245</v>
      </c>
      <c r="BJM104" s="1219" t="s">
        <v>1245</v>
      </c>
      <c r="BJN104" s="1219" t="s">
        <v>1245</v>
      </c>
      <c r="BJO104" s="1219" t="s">
        <v>1245</v>
      </c>
      <c r="BJP104" s="1219" t="s">
        <v>1245</v>
      </c>
      <c r="BJQ104" s="1219" t="s">
        <v>1245</v>
      </c>
      <c r="BJR104" s="1219" t="s">
        <v>1245</v>
      </c>
      <c r="BJS104" s="1219" t="s">
        <v>1245</v>
      </c>
      <c r="BJT104" s="1219" t="s">
        <v>1245</v>
      </c>
      <c r="BJU104" s="1219" t="s">
        <v>1245</v>
      </c>
      <c r="BJV104" s="1219" t="s">
        <v>1245</v>
      </c>
      <c r="BJW104" s="1219" t="s">
        <v>1245</v>
      </c>
      <c r="BJX104" s="1219" t="s">
        <v>1245</v>
      </c>
      <c r="BJY104" s="1219" t="s">
        <v>1245</v>
      </c>
      <c r="BJZ104" s="1219" t="s">
        <v>1245</v>
      </c>
      <c r="BKA104" s="1219" t="s">
        <v>1245</v>
      </c>
      <c r="BKB104" s="1219" t="s">
        <v>1245</v>
      </c>
      <c r="BKC104" s="1219" t="s">
        <v>1245</v>
      </c>
      <c r="BKD104" s="1219" t="s">
        <v>1245</v>
      </c>
      <c r="BKE104" s="1219" t="s">
        <v>1245</v>
      </c>
      <c r="BKF104" s="1219" t="s">
        <v>1245</v>
      </c>
      <c r="BKG104" s="1219" t="s">
        <v>1245</v>
      </c>
      <c r="BKH104" s="1219" t="s">
        <v>1245</v>
      </c>
      <c r="BKI104" s="1219" t="s">
        <v>1245</v>
      </c>
      <c r="BKJ104" s="1219" t="s">
        <v>1245</v>
      </c>
      <c r="BKK104" s="1219" t="s">
        <v>1245</v>
      </c>
      <c r="BKL104" s="1219" t="s">
        <v>1245</v>
      </c>
      <c r="BKM104" s="1219" t="s">
        <v>1245</v>
      </c>
      <c r="BKN104" s="1219" t="s">
        <v>1245</v>
      </c>
      <c r="BKO104" s="1219" t="s">
        <v>1245</v>
      </c>
      <c r="BKP104" s="1219" t="s">
        <v>1245</v>
      </c>
      <c r="BKQ104" s="1219" t="s">
        <v>1245</v>
      </c>
      <c r="BKR104" s="1219" t="s">
        <v>1245</v>
      </c>
      <c r="BKS104" s="1219" t="s">
        <v>1245</v>
      </c>
      <c r="BKT104" s="1219" t="s">
        <v>1245</v>
      </c>
      <c r="BKU104" s="1219" t="s">
        <v>1245</v>
      </c>
      <c r="BKV104" s="1219" t="s">
        <v>1245</v>
      </c>
      <c r="BKW104" s="1219" t="s">
        <v>1245</v>
      </c>
      <c r="BKX104" s="1219" t="s">
        <v>1245</v>
      </c>
      <c r="BKY104" s="1219" t="s">
        <v>1245</v>
      </c>
      <c r="BKZ104" s="1219" t="s">
        <v>1245</v>
      </c>
      <c r="BLA104" s="1219" t="s">
        <v>1245</v>
      </c>
      <c r="BLB104" s="1219" t="s">
        <v>1245</v>
      </c>
      <c r="BLC104" s="1219" t="s">
        <v>1245</v>
      </c>
      <c r="BLD104" s="1219" t="s">
        <v>1245</v>
      </c>
      <c r="BLE104" s="1219" t="s">
        <v>1245</v>
      </c>
      <c r="BLF104" s="1219" t="s">
        <v>1245</v>
      </c>
      <c r="BLG104" s="1219" t="s">
        <v>1245</v>
      </c>
      <c r="BLH104" s="1219" t="s">
        <v>1245</v>
      </c>
      <c r="BLI104" s="1219" t="s">
        <v>1245</v>
      </c>
      <c r="BLJ104" s="1219" t="s">
        <v>1245</v>
      </c>
      <c r="BLK104" s="1219" t="s">
        <v>1245</v>
      </c>
      <c r="BLL104" s="1219" t="s">
        <v>1245</v>
      </c>
      <c r="BLM104" s="1219" t="s">
        <v>1245</v>
      </c>
      <c r="BLN104" s="1219" t="s">
        <v>1245</v>
      </c>
      <c r="BLO104" s="1219" t="s">
        <v>1245</v>
      </c>
      <c r="BLP104" s="1219" t="s">
        <v>1245</v>
      </c>
      <c r="BLQ104" s="1219" t="s">
        <v>1245</v>
      </c>
      <c r="BLR104" s="1219" t="s">
        <v>1245</v>
      </c>
      <c r="BLS104" s="1219" t="s">
        <v>1245</v>
      </c>
      <c r="BLT104" s="1219" t="s">
        <v>1245</v>
      </c>
      <c r="BLU104" s="1219" t="s">
        <v>1245</v>
      </c>
      <c r="BLV104" s="1219" t="s">
        <v>1245</v>
      </c>
      <c r="BLW104" s="1219" t="s">
        <v>1245</v>
      </c>
      <c r="BLX104" s="1219" t="s">
        <v>1245</v>
      </c>
      <c r="BLY104" s="1219" t="s">
        <v>1245</v>
      </c>
      <c r="BLZ104" s="1219" t="s">
        <v>1245</v>
      </c>
      <c r="BMA104" s="1219" t="s">
        <v>1245</v>
      </c>
      <c r="BMB104" s="1219" t="s">
        <v>1245</v>
      </c>
      <c r="BMC104" s="1219" t="s">
        <v>1245</v>
      </c>
      <c r="BMD104" s="1219" t="s">
        <v>1245</v>
      </c>
      <c r="BME104" s="1219" t="s">
        <v>1245</v>
      </c>
      <c r="BMF104" s="1219" t="s">
        <v>1245</v>
      </c>
      <c r="BMG104" s="1219" t="s">
        <v>1245</v>
      </c>
      <c r="BMH104" s="1219" t="s">
        <v>1245</v>
      </c>
      <c r="BMI104" s="1219" t="s">
        <v>1245</v>
      </c>
      <c r="BMJ104" s="1219" t="s">
        <v>1245</v>
      </c>
      <c r="BMK104" s="1219" t="s">
        <v>1245</v>
      </c>
      <c r="BML104" s="1219" t="s">
        <v>1245</v>
      </c>
      <c r="BMM104" s="1219" t="s">
        <v>1245</v>
      </c>
      <c r="BMN104" s="1219" t="s">
        <v>1245</v>
      </c>
      <c r="BMO104" s="1219" t="s">
        <v>1245</v>
      </c>
      <c r="BMP104" s="1219" t="s">
        <v>1245</v>
      </c>
      <c r="BMQ104" s="1219" t="s">
        <v>1245</v>
      </c>
      <c r="BMR104" s="1219" t="s">
        <v>1245</v>
      </c>
      <c r="BMS104" s="1219" t="s">
        <v>1245</v>
      </c>
      <c r="BMT104" s="1219" t="s">
        <v>1245</v>
      </c>
      <c r="BMU104" s="1219" t="s">
        <v>1245</v>
      </c>
      <c r="BMV104" s="1219" t="s">
        <v>1245</v>
      </c>
      <c r="BMW104" s="1219" t="s">
        <v>1245</v>
      </c>
      <c r="BMX104" s="1219" t="s">
        <v>1245</v>
      </c>
      <c r="BMY104" s="1219" t="s">
        <v>1245</v>
      </c>
      <c r="BMZ104" s="1219" t="s">
        <v>1245</v>
      </c>
      <c r="BNA104" s="1219" t="s">
        <v>1245</v>
      </c>
      <c r="BNB104" s="1219" t="s">
        <v>1245</v>
      </c>
      <c r="BNC104" s="1219" t="s">
        <v>1245</v>
      </c>
      <c r="BND104" s="1219" t="s">
        <v>1245</v>
      </c>
      <c r="BNE104" s="1219" t="s">
        <v>1245</v>
      </c>
      <c r="BNF104" s="1219" t="s">
        <v>1245</v>
      </c>
      <c r="BNG104" s="1219" t="s">
        <v>1245</v>
      </c>
      <c r="BNH104" s="1219" t="s">
        <v>1245</v>
      </c>
      <c r="BNI104" s="1219" t="s">
        <v>1245</v>
      </c>
      <c r="BNJ104" s="1219" t="s">
        <v>1245</v>
      </c>
      <c r="BNK104" s="1219" t="s">
        <v>1245</v>
      </c>
      <c r="BNL104" s="1219" t="s">
        <v>1245</v>
      </c>
      <c r="BNM104" s="1219" t="s">
        <v>1245</v>
      </c>
      <c r="BNN104" s="1219" t="s">
        <v>1245</v>
      </c>
      <c r="BNO104" s="1219" t="s">
        <v>1245</v>
      </c>
      <c r="BNP104" s="1219" t="s">
        <v>1245</v>
      </c>
      <c r="BNQ104" s="1219" t="s">
        <v>1245</v>
      </c>
      <c r="BNR104" s="1219" t="s">
        <v>1245</v>
      </c>
      <c r="BNS104" s="1219" t="s">
        <v>1245</v>
      </c>
      <c r="BNT104" s="1219" t="s">
        <v>1245</v>
      </c>
      <c r="BNU104" s="1219" t="s">
        <v>1245</v>
      </c>
      <c r="BNV104" s="1219" t="s">
        <v>1245</v>
      </c>
      <c r="BNW104" s="1219" t="s">
        <v>1245</v>
      </c>
      <c r="BNX104" s="1219" t="s">
        <v>1245</v>
      </c>
      <c r="BNY104" s="1219" t="s">
        <v>1245</v>
      </c>
      <c r="BNZ104" s="1219" t="s">
        <v>1245</v>
      </c>
      <c r="BOA104" s="1219" t="s">
        <v>1245</v>
      </c>
      <c r="BOB104" s="1219" t="s">
        <v>1245</v>
      </c>
      <c r="BOC104" s="1219" t="s">
        <v>1245</v>
      </c>
      <c r="BOD104" s="1219" t="s">
        <v>1245</v>
      </c>
      <c r="BOE104" s="1219" t="s">
        <v>1245</v>
      </c>
      <c r="BOF104" s="1219" t="s">
        <v>1245</v>
      </c>
      <c r="BOG104" s="1219" t="s">
        <v>1245</v>
      </c>
      <c r="BOH104" s="1219" t="s">
        <v>1245</v>
      </c>
      <c r="BOI104" s="1219" t="s">
        <v>1245</v>
      </c>
      <c r="BOJ104" s="1219" t="s">
        <v>1245</v>
      </c>
      <c r="BOK104" s="1219" t="s">
        <v>1245</v>
      </c>
      <c r="BOL104" s="1219" t="s">
        <v>1245</v>
      </c>
      <c r="BOM104" s="1219" t="s">
        <v>1245</v>
      </c>
      <c r="BON104" s="1219" t="s">
        <v>1245</v>
      </c>
      <c r="BOO104" s="1219" t="s">
        <v>1245</v>
      </c>
      <c r="BOP104" s="1219" t="s">
        <v>1245</v>
      </c>
      <c r="BOQ104" s="1219" t="s">
        <v>1245</v>
      </c>
      <c r="BOR104" s="1219" t="s">
        <v>1245</v>
      </c>
      <c r="BOS104" s="1219" t="s">
        <v>1245</v>
      </c>
      <c r="BOT104" s="1219" t="s">
        <v>1245</v>
      </c>
      <c r="BOU104" s="1219" t="s">
        <v>1245</v>
      </c>
      <c r="BOV104" s="1219" t="s">
        <v>1245</v>
      </c>
      <c r="BOW104" s="1219" t="s">
        <v>1245</v>
      </c>
      <c r="BOX104" s="1219" t="s">
        <v>1245</v>
      </c>
      <c r="BOY104" s="1219" t="s">
        <v>1245</v>
      </c>
      <c r="BOZ104" s="1219" t="s">
        <v>1245</v>
      </c>
      <c r="BPA104" s="1219" t="s">
        <v>1245</v>
      </c>
      <c r="BPB104" s="1219" t="s">
        <v>1245</v>
      </c>
      <c r="BPC104" s="1219" t="s">
        <v>1245</v>
      </c>
      <c r="BPD104" s="1219" t="s">
        <v>1245</v>
      </c>
      <c r="BPE104" s="1219" t="s">
        <v>1245</v>
      </c>
      <c r="BPF104" s="1219" t="s">
        <v>1245</v>
      </c>
      <c r="BPG104" s="1219" t="s">
        <v>1245</v>
      </c>
      <c r="BPH104" s="1219" t="s">
        <v>1245</v>
      </c>
      <c r="BPI104" s="1219" t="s">
        <v>1245</v>
      </c>
      <c r="BPJ104" s="1219" t="s">
        <v>1245</v>
      </c>
      <c r="BPK104" s="1219" t="s">
        <v>1245</v>
      </c>
      <c r="BPL104" s="1219" t="s">
        <v>1245</v>
      </c>
      <c r="BPM104" s="1219" t="s">
        <v>1245</v>
      </c>
      <c r="BPN104" s="1219" t="s">
        <v>1245</v>
      </c>
      <c r="BPO104" s="1219" t="s">
        <v>1245</v>
      </c>
      <c r="BPP104" s="1219" t="s">
        <v>1245</v>
      </c>
      <c r="BPQ104" s="1219" t="s">
        <v>1245</v>
      </c>
      <c r="BPR104" s="1219" t="s">
        <v>1245</v>
      </c>
      <c r="BPS104" s="1219" t="s">
        <v>1245</v>
      </c>
      <c r="BPT104" s="1219" t="s">
        <v>1245</v>
      </c>
      <c r="BPU104" s="1219" t="s">
        <v>1245</v>
      </c>
      <c r="BPV104" s="1219" t="s">
        <v>1245</v>
      </c>
      <c r="BPW104" s="1219" t="s">
        <v>1245</v>
      </c>
      <c r="BPX104" s="1219" t="s">
        <v>1245</v>
      </c>
      <c r="BPY104" s="1219" t="s">
        <v>1245</v>
      </c>
      <c r="BPZ104" s="1219" t="s">
        <v>1245</v>
      </c>
      <c r="BQA104" s="1219" t="s">
        <v>1245</v>
      </c>
      <c r="BQB104" s="1219" t="s">
        <v>1245</v>
      </c>
      <c r="BQC104" s="1219" t="s">
        <v>1245</v>
      </c>
      <c r="BQD104" s="1219" t="s">
        <v>1245</v>
      </c>
      <c r="BQE104" s="1219" t="s">
        <v>1245</v>
      </c>
      <c r="BQF104" s="1219" t="s">
        <v>1245</v>
      </c>
      <c r="BQG104" s="1219" t="s">
        <v>1245</v>
      </c>
      <c r="BQH104" s="1219" t="s">
        <v>1245</v>
      </c>
      <c r="BQI104" s="1219" t="s">
        <v>1245</v>
      </c>
      <c r="BQJ104" s="1219" t="s">
        <v>1245</v>
      </c>
      <c r="BQK104" s="1219" t="s">
        <v>1245</v>
      </c>
      <c r="BQL104" s="1219" t="s">
        <v>1245</v>
      </c>
      <c r="BQM104" s="1219" t="s">
        <v>1245</v>
      </c>
      <c r="BQN104" s="1219" t="s">
        <v>1245</v>
      </c>
      <c r="BQO104" s="1219" t="s">
        <v>1245</v>
      </c>
      <c r="BQP104" s="1219" t="s">
        <v>1245</v>
      </c>
      <c r="BQQ104" s="1219" t="s">
        <v>1245</v>
      </c>
      <c r="BQR104" s="1219" t="s">
        <v>1245</v>
      </c>
      <c r="BQS104" s="1219" t="s">
        <v>1245</v>
      </c>
      <c r="BQT104" s="1219" t="s">
        <v>1245</v>
      </c>
      <c r="BQU104" s="1219" t="s">
        <v>1245</v>
      </c>
      <c r="BQV104" s="1219" t="s">
        <v>1245</v>
      </c>
      <c r="BQW104" s="1219" t="s">
        <v>1245</v>
      </c>
      <c r="BQX104" s="1219" t="s">
        <v>1245</v>
      </c>
      <c r="BQY104" s="1219" t="s">
        <v>1245</v>
      </c>
      <c r="BQZ104" s="1219" t="s">
        <v>1245</v>
      </c>
      <c r="BRA104" s="1219" t="s">
        <v>1245</v>
      </c>
      <c r="BRB104" s="1219" t="s">
        <v>1245</v>
      </c>
      <c r="BRC104" s="1219" t="s">
        <v>1245</v>
      </c>
      <c r="BRD104" s="1219" t="s">
        <v>1245</v>
      </c>
      <c r="BRE104" s="1219" t="s">
        <v>1245</v>
      </c>
      <c r="BRF104" s="1219" t="s">
        <v>1245</v>
      </c>
      <c r="BRG104" s="1219" t="s">
        <v>1245</v>
      </c>
      <c r="BRH104" s="1219" t="s">
        <v>1245</v>
      </c>
      <c r="BRI104" s="1219" t="s">
        <v>1245</v>
      </c>
      <c r="BRJ104" s="1219" t="s">
        <v>1245</v>
      </c>
      <c r="BRK104" s="1219" t="s">
        <v>1245</v>
      </c>
      <c r="BRL104" s="1219" t="s">
        <v>1245</v>
      </c>
      <c r="BRM104" s="1219" t="s">
        <v>1245</v>
      </c>
      <c r="BRN104" s="1219" t="s">
        <v>1245</v>
      </c>
      <c r="BRO104" s="1219" t="s">
        <v>1245</v>
      </c>
      <c r="BRP104" s="1219" t="s">
        <v>1245</v>
      </c>
      <c r="BRQ104" s="1219" t="s">
        <v>1245</v>
      </c>
      <c r="BRR104" s="1219" t="s">
        <v>1245</v>
      </c>
      <c r="BRS104" s="1219" t="s">
        <v>1245</v>
      </c>
      <c r="BRT104" s="1219" t="s">
        <v>1245</v>
      </c>
      <c r="BRU104" s="1219" t="s">
        <v>1245</v>
      </c>
      <c r="BRV104" s="1219" t="s">
        <v>1245</v>
      </c>
      <c r="BRW104" s="1219" t="s">
        <v>1245</v>
      </c>
      <c r="BRX104" s="1219" t="s">
        <v>1245</v>
      </c>
      <c r="BRY104" s="1219" t="s">
        <v>1245</v>
      </c>
      <c r="BRZ104" s="1219" t="s">
        <v>1245</v>
      </c>
      <c r="BSA104" s="1219" t="s">
        <v>1245</v>
      </c>
      <c r="BSB104" s="1219" t="s">
        <v>1245</v>
      </c>
      <c r="BSC104" s="1219" t="s">
        <v>1245</v>
      </c>
      <c r="BSD104" s="1219" t="s">
        <v>1245</v>
      </c>
      <c r="BSE104" s="1219" t="s">
        <v>1245</v>
      </c>
      <c r="BSF104" s="1219" t="s">
        <v>1245</v>
      </c>
      <c r="BSG104" s="1219" t="s">
        <v>1245</v>
      </c>
      <c r="BSH104" s="1219" t="s">
        <v>1245</v>
      </c>
      <c r="BSI104" s="1219" t="s">
        <v>1245</v>
      </c>
      <c r="BSJ104" s="1219" t="s">
        <v>1245</v>
      </c>
      <c r="BSK104" s="1219" t="s">
        <v>1245</v>
      </c>
      <c r="BSL104" s="1219" t="s">
        <v>1245</v>
      </c>
      <c r="BSM104" s="1219" t="s">
        <v>1245</v>
      </c>
      <c r="BSN104" s="1219" t="s">
        <v>1245</v>
      </c>
      <c r="BSO104" s="1219" t="s">
        <v>1245</v>
      </c>
      <c r="BSP104" s="1219" t="s">
        <v>1245</v>
      </c>
      <c r="BSQ104" s="1219" t="s">
        <v>1245</v>
      </c>
      <c r="BSR104" s="1219" t="s">
        <v>1245</v>
      </c>
      <c r="BSS104" s="1219" t="s">
        <v>1245</v>
      </c>
      <c r="BST104" s="1219" t="s">
        <v>1245</v>
      </c>
      <c r="BSU104" s="1219" t="s">
        <v>1245</v>
      </c>
      <c r="BSV104" s="1219" t="s">
        <v>1245</v>
      </c>
      <c r="BSW104" s="1219" t="s">
        <v>1245</v>
      </c>
      <c r="BSX104" s="1219" t="s">
        <v>1245</v>
      </c>
      <c r="BSY104" s="1219" t="s">
        <v>1245</v>
      </c>
      <c r="BSZ104" s="1219" t="s">
        <v>1245</v>
      </c>
      <c r="BTA104" s="1219" t="s">
        <v>1245</v>
      </c>
      <c r="BTB104" s="1219" t="s">
        <v>1245</v>
      </c>
      <c r="BTC104" s="1219" t="s">
        <v>1245</v>
      </c>
      <c r="BTD104" s="1219" t="s">
        <v>1245</v>
      </c>
      <c r="BTE104" s="1219" t="s">
        <v>1245</v>
      </c>
      <c r="BTF104" s="1219" t="s">
        <v>1245</v>
      </c>
      <c r="BTG104" s="1219" t="s">
        <v>1245</v>
      </c>
      <c r="BTH104" s="1219" t="s">
        <v>1245</v>
      </c>
      <c r="BTI104" s="1219" t="s">
        <v>1245</v>
      </c>
      <c r="BTJ104" s="1219" t="s">
        <v>1245</v>
      </c>
      <c r="BTK104" s="1219" t="s">
        <v>1245</v>
      </c>
      <c r="BTL104" s="1219" t="s">
        <v>1245</v>
      </c>
      <c r="BTM104" s="1219" t="s">
        <v>1245</v>
      </c>
      <c r="BTN104" s="1219" t="s">
        <v>1245</v>
      </c>
      <c r="BTO104" s="1219" t="s">
        <v>1245</v>
      </c>
      <c r="BTP104" s="1219" t="s">
        <v>1245</v>
      </c>
      <c r="BTQ104" s="1219" t="s">
        <v>1245</v>
      </c>
      <c r="BTR104" s="1219" t="s">
        <v>1245</v>
      </c>
      <c r="BTS104" s="1219" t="s">
        <v>1245</v>
      </c>
      <c r="BTT104" s="1219" t="s">
        <v>1245</v>
      </c>
      <c r="BTU104" s="1219" t="s">
        <v>1245</v>
      </c>
      <c r="BTV104" s="1219" t="s">
        <v>1245</v>
      </c>
      <c r="BTW104" s="1219" t="s">
        <v>1245</v>
      </c>
      <c r="BTX104" s="1219" t="s">
        <v>1245</v>
      </c>
      <c r="BTY104" s="1219" t="s">
        <v>1245</v>
      </c>
      <c r="BTZ104" s="1219" t="s">
        <v>1245</v>
      </c>
      <c r="BUA104" s="1219" t="s">
        <v>1245</v>
      </c>
      <c r="BUB104" s="1219" t="s">
        <v>1245</v>
      </c>
      <c r="BUC104" s="1219" t="s">
        <v>1245</v>
      </c>
      <c r="BUD104" s="1219" t="s">
        <v>1245</v>
      </c>
      <c r="BUE104" s="1219" t="s">
        <v>1245</v>
      </c>
      <c r="BUF104" s="1219" t="s">
        <v>1245</v>
      </c>
      <c r="BUG104" s="1219" t="s">
        <v>1245</v>
      </c>
      <c r="BUH104" s="1219" t="s">
        <v>1245</v>
      </c>
      <c r="BUI104" s="1219" t="s">
        <v>1245</v>
      </c>
      <c r="BUJ104" s="1219" t="s">
        <v>1245</v>
      </c>
      <c r="BUK104" s="1219" t="s">
        <v>1245</v>
      </c>
      <c r="BUL104" s="1219" t="s">
        <v>1245</v>
      </c>
      <c r="BUM104" s="1219" t="s">
        <v>1245</v>
      </c>
      <c r="BUN104" s="1219" t="s">
        <v>1245</v>
      </c>
      <c r="BUO104" s="1219" t="s">
        <v>1245</v>
      </c>
      <c r="BUP104" s="1219" t="s">
        <v>1245</v>
      </c>
      <c r="BUQ104" s="1219" t="s">
        <v>1245</v>
      </c>
      <c r="BUR104" s="1219" t="s">
        <v>1245</v>
      </c>
      <c r="BUS104" s="1219" t="s">
        <v>1245</v>
      </c>
      <c r="BUT104" s="1219" t="s">
        <v>1245</v>
      </c>
      <c r="BUU104" s="1219" t="s">
        <v>1245</v>
      </c>
      <c r="BUV104" s="1219" t="s">
        <v>1245</v>
      </c>
      <c r="BUW104" s="1219" t="s">
        <v>1245</v>
      </c>
      <c r="BUX104" s="1219" t="s">
        <v>1245</v>
      </c>
      <c r="BUY104" s="1219" t="s">
        <v>1245</v>
      </c>
      <c r="BUZ104" s="1219" t="s">
        <v>1245</v>
      </c>
      <c r="BVA104" s="1219" t="s">
        <v>1245</v>
      </c>
      <c r="BVB104" s="1219" t="s">
        <v>1245</v>
      </c>
      <c r="BVC104" s="1219" t="s">
        <v>1245</v>
      </c>
      <c r="BVD104" s="1219" t="s">
        <v>1245</v>
      </c>
      <c r="BVE104" s="1219" t="s">
        <v>1245</v>
      </c>
      <c r="BVF104" s="1219" t="s">
        <v>1245</v>
      </c>
      <c r="BVG104" s="1219" t="s">
        <v>1245</v>
      </c>
      <c r="BVH104" s="1219" t="s">
        <v>1245</v>
      </c>
      <c r="BVI104" s="1219" t="s">
        <v>1245</v>
      </c>
      <c r="BVJ104" s="1219" t="s">
        <v>1245</v>
      </c>
      <c r="BVK104" s="1219" t="s">
        <v>1245</v>
      </c>
      <c r="BVL104" s="1219" t="s">
        <v>1245</v>
      </c>
      <c r="BVM104" s="1219" t="s">
        <v>1245</v>
      </c>
      <c r="BVN104" s="1219" t="s">
        <v>1245</v>
      </c>
      <c r="BVO104" s="1219" t="s">
        <v>1245</v>
      </c>
      <c r="BVP104" s="1219" t="s">
        <v>1245</v>
      </c>
      <c r="BVQ104" s="1219" t="s">
        <v>1245</v>
      </c>
      <c r="BVR104" s="1219" t="s">
        <v>1245</v>
      </c>
      <c r="BVS104" s="1219" t="s">
        <v>1245</v>
      </c>
      <c r="BVT104" s="1219" t="s">
        <v>1245</v>
      </c>
      <c r="BVU104" s="1219" t="s">
        <v>1245</v>
      </c>
      <c r="BVV104" s="1219" t="s">
        <v>1245</v>
      </c>
      <c r="BVW104" s="1219" t="s">
        <v>1245</v>
      </c>
      <c r="BVX104" s="1219" t="s">
        <v>1245</v>
      </c>
      <c r="BVY104" s="1219" t="s">
        <v>1245</v>
      </c>
      <c r="BVZ104" s="1219" t="s">
        <v>1245</v>
      </c>
      <c r="BWA104" s="1219" t="s">
        <v>1245</v>
      </c>
      <c r="BWB104" s="1219" t="s">
        <v>1245</v>
      </c>
      <c r="BWC104" s="1219" t="s">
        <v>1245</v>
      </c>
      <c r="BWD104" s="1219" t="s">
        <v>1245</v>
      </c>
      <c r="BWE104" s="1219" t="s">
        <v>1245</v>
      </c>
      <c r="BWF104" s="1219" t="s">
        <v>1245</v>
      </c>
      <c r="BWG104" s="1219" t="s">
        <v>1245</v>
      </c>
      <c r="BWH104" s="1219" t="s">
        <v>1245</v>
      </c>
      <c r="BWI104" s="1219" t="s">
        <v>1245</v>
      </c>
      <c r="BWJ104" s="1219" t="s">
        <v>1245</v>
      </c>
      <c r="BWK104" s="1219" t="s">
        <v>1245</v>
      </c>
      <c r="BWL104" s="1219" t="s">
        <v>1245</v>
      </c>
      <c r="BWM104" s="1219" t="s">
        <v>1245</v>
      </c>
      <c r="BWN104" s="1219" t="s">
        <v>1245</v>
      </c>
      <c r="BWO104" s="1219" t="s">
        <v>1245</v>
      </c>
      <c r="BWP104" s="1219" t="s">
        <v>1245</v>
      </c>
      <c r="BWQ104" s="1219" t="s">
        <v>1245</v>
      </c>
      <c r="BWR104" s="1219" t="s">
        <v>1245</v>
      </c>
      <c r="BWS104" s="1219" t="s">
        <v>1245</v>
      </c>
      <c r="BWT104" s="1219" t="s">
        <v>1245</v>
      </c>
      <c r="BWU104" s="1219" t="s">
        <v>1245</v>
      </c>
      <c r="BWV104" s="1219" t="s">
        <v>1245</v>
      </c>
      <c r="BWW104" s="1219" t="s">
        <v>1245</v>
      </c>
      <c r="BWX104" s="1219" t="s">
        <v>1245</v>
      </c>
      <c r="BWY104" s="1219" t="s">
        <v>1245</v>
      </c>
      <c r="BWZ104" s="1219" t="s">
        <v>1245</v>
      </c>
      <c r="BXA104" s="1219" t="s">
        <v>1245</v>
      </c>
      <c r="BXB104" s="1219" t="s">
        <v>1245</v>
      </c>
      <c r="BXC104" s="1219" t="s">
        <v>1245</v>
      </c>
      <c r="BXD104" s="1219" t="s">
        <v>1245</v>
      </c>
      <c r="BXE104" s="1219" t="s">
        <v>1245</v>
      </c>
      <c r="BXF104" s="1219" t="s">
        <v>1245</v>
      </c>
      <c r="BXG104" s="1219" t="s">
        <v>1245</v>
      </c>
      <c r="BXH104" s="1219" t="s">
        <v>1245</v>
      </c>
      <c r="BXI104" s="1219" t="s">
        <v>1245</v>
      </c>
      <c r="BXJ104" s="1219" t="s">
        <v>1245</v>
      </c>
      <c r="BXK104" s="1219" t="s">
        <v>1245</v>
      </c>
      <c r="BXL104" s="1219" t="s">
        <v>1245</v>
      </c>
      <c r="BXM104" s="1219" t="s">
        <v>1245</v>
      </c>
      <c r="BXN104" s="1219" t="s">
        <v>1245</v>
      </c>
      <c r="BXO104" s="1219" t="s">
        <v>1245</v>
      </c>
      <c r="BXP104" s="1219" t="s">
        <v>1245</v>
      </c>
      <c r="BXQ104" s="1219" t="s">
        <v>1245</v>
      </c>
      <c r="BXR104" s="1219" t="s">
        <v>1245</v>
      </c>
      <c r="BXS104" s="1219" t="s">
        <v>1245</v>
      </c>
      <c r="BXT104" s="1219" t="s">
        <v>1245</v>
      </c>
      <c r="BXU104" s="1219" t="s">
        <v>1245</v>
      </c>
      <c r="BXV104" s="1219" t="s">
        <v>1245</v>
      </c>
      <c r="BXW104" s="1219" t="s">
        <v>1245</v>
      </c>
      <c r="BXX104" s="1219" t="s">
        <v>1245</v>
      </c>
      <c r="BXY104" s="1219" t="s">
        <v>1245</v>
      </c>
      <c r="BXZ104" s="1219" t="s">
        <v>1245</v>
      </c>
      <c r="BYA104" s="1219" t="s">
        <v>1245</v>
      </c>
      <c r="BYB104" s="1219" t="s">
        <v>1245</v>
      </c>
      <c r="BYC104" s="1219" t="s">
        <v>1245</v>
      </c>
      <c r="BYD104" s="1219" t="s">
        <v>1245</v>
      </c>
      <c r="BYE104" s="1219" t="s">
        <v>1245</v>
      </c>
      <c r="BYF104" s="1219" t="s">
        <v>1245</v>
      </c>
      <c r="BYG104" s="1219" t="s">
        <v>1245</v>
      </c>
      <c r="BYH104" s="1219" t="s">
        <v>1245</v>
      </c>
      <c r="BYI104" s="1219" t="s">
        <v>1245</v>
      </c>
      <c r="BYJ104" s="1219" t="s">
        <v>1245</v>
      </c>
      <c r="BYK104" s="1219" t="s">
        <v>1245</v>
      </c>
      <c r="BYL104" s="1219" t="s">
        <v>1245</v>
      </c>
      <c r="BYM104" s="1219" t="s">
        <v>1245</v>
      </c>
      <c r="BYN104" s="1219" t="s">
        <v>1245</v>
      </c>
      <c r="BYO104" s="1219" t="s">
        <v>1245</v>
      </c>
      <c r="BYP104" s="1219" t="s">
        <v>1245</v>
      </c>
      <c r="BYQ104" s="1219" t="s">
        <v>1245</v>
      </c>
      <c r="BYR104" s="1219" t="s">
        <v>1245</v>
      </c>
      <c r="BYS104" s="1219" t="s">
        <v>1245</v>
      </c>
      <c r="BYT104" s="1219" t="s">
        <v>1245</v>
      </c>
      <c r="BYU104" s="1219" t="s">
        <v>1245</v>
      </c>
      <c r="BYV104" s="1219" t="s">
        <v>1245</v>
      </c>
      <c r="BYW104" s="1219" t="s">
        <v>1245</v>
      </c>
      <c r="BYX104" s="1219" t="s">
        <v>1245</v>
      </c>
      <c r="BYY104" s="1219" t="s">
        <v>1245</v>
      </c>
      <c r="BYZ104" s="1219" t="s">
        <v>1245</v>
      </c>
      <c r="BZA104" s="1219" t="s">
        <v>1245</v>
      </c>
      <c r="BZB104" s="1219" t="s">
        <v>1245</v>
      </c>
      <c r="BZC104" s="1219" t="s">
        <v>1245</v>
      </c>
      <c r="BZD104" s="1219" t="s">
        <v>1245</v>
      </c>
      <c r="BZE104" s="1219" t="s">
        <v>1245</v>
      </c>
      <c r="BZF104" s="1219" t="s">
        <v>1245</v>
      </c>
      <c r="BZG104" s="1219" t="s">
        <v>1245</v>
      </c>
      <c r="BZH104" s="1219" t="s">
        <v>1245</v>
      </c>
      <c r="BZI104" s="1219" t="s">
        <v>1245</v>
      </c>
      <c r="BZJ104" s="1219" t="s">
        <v>1245</v>
      </c>
      <c r="BZK104" s="1219" t="s">
        <v>1245</v>
      </c>
      <c r="BZL104" s="1219" t="s">
        <v>1245</v>
      </c>
      <c r="BZM104" s="1219" t="s">
        <v>1245</v>
      </c>
      <c r="BZN104" s="1219" t="s">
        <v>1245</v>
      </c>
      <c r="BZO104" s="1219" t="s">
        <v>1245</v>
      </c>
      <c r="BZP104" s="1219" t="s">
        <v>1245</v>
      </c>
      <c r="BZQ104" s="1219" t="s">
        <v>1245</v>
      </c>
      <c r="BZR104" s="1219" t="s">
        <v>1245</v>
      </c>
      <c r="BZS104" s="1219" t="s">
        <v>1245</v>
      </c>
      <c r="BZT104" s="1219" t="s">
        <v>1245</v>
      </c>
      <c r="BZU104" s="1219" t="s">
        <v>1245</v>
      </c>
      <c r="BZV104" s="1219" t="s">
        <v>1245</v>
      </c>
      <c r="BZW104" s="1219" t="s">
        <v>1245</v>
      </c>
      <c r="BZX104" s="1219" t="s">
        <v>1245</v>
      </c>
      <c r="BZY104" s="1219" t="s">
        <v>1245</v>
      </c>
      <c r="BZZ104" s="1219" t="s">
        <v>1245</v>
      </c>
      <c r="CAA104" s="1219" t="s">
        <v>1245</v>
      </c>
      <c r="CAB104" s="1219" t="s">
        <v>1245</v>
      </c>
      <c r="CAC104" s="1219" t="s">
        <v>1245</v>
      </c>
      <c r="CAD104" s="1219" t="s">
        <v>1245</v>
      </c>
      <c r="CAE104" s="1219" t="s">
        <v>1245</v>
      </c>
      <c r="CAF104" s="1219" t="s">
        <v>1245</v>
      </c>
      <c r="CAG104" s="1219" t="s">
        <v>1245</v>
      </c>
      <c r="CAH104" s="1219" t="s">
        <v>1245</v>
      </c>
      <c r="CAI104" s="1219" t="s">
        <v>1245</v>
      </c>
      <c r="CAJ104" s="1219" t="s">
        <v>1245</v>
      </c>
      <c r="CAK104" s="1219" t="s">
        <v>1245</v>
      </c>
      <c r="CAL104" s="1219" t="s">
        <v>1245</v>
      </c>
      <c r="CAM104" s="1219" t="s">
        <v>1245</v>
      </c>
      <c r="CAN104" s="1219" t="s">
        <v>1245</v>
      </c>
      <c r="CAO104" s="1219" t="s">
        <v>1245</v>
      </c>
      <c r="CAP104" s="1219" t="s">
        <v>1245</v>
      </c>
      <c r="CAQ104" s="1219" t="s">
        <v>1245</v>
      </c>
      <c r="CAR104" s="1219" t="s">
        <v>1245</v>
      </c>
      <c r="CAS104" s="1219" t="s">
        <v>1245</v>
      </c>
      <c r="CAT104" s="1219" t="s">
        <v>1245</v>
      </c>
      <c r="CAU104" s="1219" t="s">
        <v>1245</v>
      </c>
      <c r="CAV104" s="1219" t="s">
        <v>1245</v>
      </c>
      <c r="CAW104" s="1219" t="s">
        <v>1245</v>
      </c>
      <c r="CAX104" s="1219" t="s">
        <v>1245</v>
      </c>
      <c r="CAY104" s="1219" t="s">
        <v>1245</v>
      </c>
      <c r="CAZ104" s="1219" t="s">
        <v>1245</v>
      </c>
      <c r="CBA104" s="1219" t="s">
        <v>1245</v>
      </c>
      <c r="CBB104" s="1219" t="s">
        <v>1245</v>
      </c>
      <c r="CBC104" s="1219" t="s">
        <v>1245</v>
      </c>
      <c r="CBD104" s="1219" t="s">
        <v>1245</v>
      </c>
      <c r="CBE104" s="1219" t="s">
        <v>1245</v>
      </c>
      <c r="CBF104" s="1219" t="s">
        <v>1245</v>
      </c>
      <c r="CBG104" s="1219" t="s">
        <v>1245</v>
      </c>
      <c r="CBH104" s="1219" t="s">
        <v>1245</v>
      </c>
      <c r="CBI104" s="1219" t="s">
        <v>1245</v>
      </c>
      <c r="CBJ104" s="1219" t="s">
        <v>1245</v>
      </c>
      <c r="CBK104" s="1219" t="s">
        <v>1245</v>
      </c>
      <c r="CBL104" s="1219" t="s">
        <v>1245</v>
      </c>
      <c r="CBM104" s="1219" t="s">
        <v>1245</v>
      </c>
      <c r="CBN104" s="1219" t="s">
        <v>1245</v>
      </c>
      <c r="CBO104" s="1219" t="s">
        <v>1245</v>
      </c>
      <c r="CBP104" s="1219" t="s">
        <v>1245</v>
      </c>
      <c r="CBQ104" s="1219" t="s">
        <v>1245</v>
      </c>
      <c r="CBR104" s="1219" t="s">
        <v>1245</v>
      </c>
      <c r="CBS104" s="1219" t="s">
        <v>1245</v>
      </c>
      <c r="CBT104" s="1219" t="s">
        <v>1245</v>
      </c>
      <c r="CBU104" s="1219" t="s">
        <v>1245</v>
      </c>
      <c r="CBV104" s="1219" t="s">
        <v>1245</v>
      </c>
      <c r="CBW104" s="1219" t="s">
        <v>1245</v>
      </c>
      <c r="CBX104" s="1219" t="s">
        <v>1245</v>
      </c>
      <c r="CBY104" s="1219" t="s">
        <v>1245</v>
      </c>
      <c r="CBZ104" s="1219" t="s">
        <v>1245</v>
      </c>
      <c r="CCA104" s="1219" t="s">
        <v>1245</v>
      </c>
      <c r="CCB104" s="1219" t="s">
        <v>1245</v>
      </c>
      <c r="CCC104" s="1219" t="s">
        <v>1245</v>
      </c>
      <c r="CCD104" s="1219" t="s">
        <v>1245</v>
      </c>
      <c r="CCE104" s="1219" t="s">
        <v>1245</v>
      </c>
      <c r="CCF104" s="1219" t="s">
        <v>1245</v>
      </c>
      <c r="CCG104" s="1219" t="s">
        <v>1245</v>
      </c>
      <c r="CCH104" s="1219" t="s">
        <v>1245</v>
      </c>
      <c r="CCI104" s="1219" t="s">
        <v>1245</v>
      </c>
      <c r="CCJ104" s="1219" t="s">
        <v>1245</v>
      </c>
      <c r="CCK104" s="1219" t="s">
        <v>1245</v>
      </c>
      <c r="CCL104" s="1219" t="s">
        <v>1245</v>
      </c>
      <c r="CCM104" s="1219" t="s">
        <v>1245</v>
      </c>
      <c r="CCN104" s="1219" t="s">
        <v>1245</v>
      </c>
      <c r="CCO104" s="1219" t="s">
        <v>1245</v>
      </c>
      <c r="CCP104" s="1219" t="s">
        <v>1245</v>
      </c>
      <c r="CCQ104" s="1219" t="s">
        <v>1245</v>
      </c>
      <c r="CCR104" s="1219" t="s">
        <v>1245</v>
      </c>
      <c r="CCS104" s="1219" t="s">
        <v>1245</v>
      </c>
      <c r="CCT104" s="1219" t="s">
        <v>1245</v>
      </c>
      <c r="CCU104" s="1219" t="s">
        <v>1245</v>
      </c>
      <c r="CCV104" s="1219" t="s">
        <v>1245</v>
      </c>
      <c r="CCW104" s="1219" t="s">
        <v>1245</v>
      </c>
      <c r="CCX104" s="1219" t="s">
        <v>1245</v>
      </c>
      <c r="CCY104" s="1219" t="s">
        <v>1245</v>
      </c>
      <c r="CCZ104" s="1219" t="s">
        <v>1245</v>
      </c>
      <c r="CDA104" s="1219" t="s">
        <v>1245</v>
      </c>
      <c r="CDB104" s="1219" t="s">
        <v>1245</v>
      </c>
      <c r="CDC104" s="1219" t="s">
        <v>1245</v>
      </c>
      <c r="CDD104" s="1219" t="s">
        <v>1245</v>
      </c>
      <c r="CDE104" s="1219" t="s">
        <v>1245</v>
      </c>
      <c r="CDF104" s="1219" t="s">
        <v>1245</v>
      </c>
      <c r="CDG104" s="1219" t="s">
        <v>1245</v>
      </c>
      <c r="CDH104" s="1219" t="s">
        <v>1245</v>
      </c>
      <c r="CDI104" s="1219" t="s">
        <v>1245</v>
      </c>
      <c r="CDJ104" s="1219" t="s">
        <v>1245</v>
      </c>
      <c r="CDK104" s="1219" t="s">
        <v>1245</v>
      </c>
      <c r="CDL104" s="1219" t="s">
        <v>1245</v>
      </c>
      <c r="CDM104" s="1219" t="s">
        <v>1245</v>
      </c>
      <c r="CDN104" s="1219" t="s">
        <v>1245</v>
      </c>
      <c r="CDO104" s="1219" t="s">
        <v>1245</v>
      </c>
      <c r="CDP104" s="1219" t="s">
        <v>1245</v>
      </c>
      <c r="CDQ104" s="1219" t="s">
        <v>1245</v>
      </c>
      <c r="CDR104" s="1219" t="s">
        <v>1245</v>
      </c>
      <c r="CDS104" s="1219" t="s">
        <v>1245</v>
      </c>
      <c r="CDT104" s="1219" t="s">
        <v>1245</v>
      </c>
      <c r="CDU104" s="1219" t="s">
        <v>1245</v>
      </c>
      <c r="CDV104" s="1219" t="s">
        <v>1245</v>
      </c>
      <c r="CDW104" s="1219" t="s">
        <v>1245</v>
      </c>
      <c r="CDX104" s="1219" t="s">
        <v>1245</v>
      </c>
      <c r="CDY104" s="1219" t="s">
        <v>1245</v>
      </c>
      <c r="CDZ104" s="1219" t="s">
        <v>1245</v>
      </c>
      <c r="CEA104" s="1219" t="s">
        <v>1245</v>
      </c>
      <c r="CEB104" s="1219" t="s">
        <v>1245</v>
      </c>
      <c r="CEC104" s="1219" t="s">
        <v>1245</v>
      </c>
      <c r="CED104" s="1219" t="s">
        <v>1245</v>
      </c>
      <c r="CEE104" s="1219" t="s">
        <v>1245</v>
      </c>
      <c r="CEF104" s="1219" t="s">
        <v>1245</v>
      </c>
      <c r="CEG104" s="1219" t="s">
        <v>1245</v>
      </c>
      <c r="CEH104" s="1219" t="s">
        <v>1245</v>
      </c>
      <c r="CEI104" s="1219" t="s">
        <v>1245</v>
      </c>
      <c r="CEJ104" s="1219" t="s">
        <v>1245</v>
      </c>
      <c r="CEK104" s="1219" t="s">
        <v>1245</v>
      </c>
      <c r="CEL104" s="1219" t="s">
        <v>1245</v>
      </c>
      <c r="CEM104" s="1219" t="s">
        <v>1245</v>
      </c>
      <c r="CEN104" s="1219" t="s">
        <v>1245</v>
      </c>
      <c r="CEO104" s="1219" t="s">
        <v>1245</v>
      </c>
      <c r="CEP104" s="1219" t="s">
        <v>1245</v>
      </c>
      <c r="CEQ104" s="1219" t="s">
        <v>1245</v>
      </c>
      <c r="CER104" s="1219" t="s">
        <v>1245</v>
      </c>
      <c r="CES104" s="1219" t="s">
        <v>1245</v>
      </c>
      <c r="CET104" s="1219" t="s">
        <v>1245</v>
      </c>
      <c r="CEU104" s="1219" t="s">
        <v>1245</v>
      </c>
      <c r="CEV104" s="1219" t="s">
        <v>1245</v>
      </c>
      <c r="CEW104" s="1219" t="s">
        <v>1245</v>
      </c>
      <c r="CEX104" s="1219" t="s">
        <v>1245</v>
      </c>
      <c r="CEY104" s="1219" t="s">
        <v>1245</v>
      </c>
      <c r="CEZ104" s="1219" t="s">
        <v>1245</v>
      </c>
      <c r="CFA104" s="1219" t="s">
        <v>1245</v>
      </c>
      <c r="CFB104" s="1219" t="s">
        <v>1245</v>
      </c>
      <c r="CFC104" s="1219" t="s">
        <v>1245</v>
      </c>
      <c r="CFD104" s="1219" t="s">
        <v>1245</v>
      </c>
      <c r="CFE104" s="1219" t="s">
        <v>1245</v>
      </c>
      <c r="CFF104" s="1219" t="s">
        <v>1245</v>
      </c>
      <c r="CFG104" s="1219" t="s">
        <v>1245</v>
      </c>
      <c r="CFH104" s="1219" t="s">
        <v>1245</v>
      </c>
      <c r="CFI104" s="1219" t="s">
        <v>1245</v>
      </c>
      <c r="CFJ104" s="1219" t="s">
        <v>1245</v>
      </c>
      <c r="CFK104" s="1219" t="s">
        <v>1245</v>
      </c>
      <c r="CFL104" s="1219" t="s">
        <v>1245</v>
      </c>
      <c r="CFM104" s="1219" t="s">
        <v>1245</v>
      </c>
      <c r="CFN104" s="1219" t="s">
        <v>1245</v>
      </c>
      <c r="CFO104" s="1219" t="s">
        <v>1245</v>
      </c>
      <c r="CFP104" s="1219" t="s">
        <v>1245</v>
      </c>
      <c r="CFQ104" s="1219" t="s">
        <v>1245</v>
      </c>
      <c r="CFR104" s="1219" t="s">
        <v>1245</v>
      </c>
      <c r="CFS104" s="1219" t="s">
        <v>1245</v>
      </c>
      <c r="CFT104" s="1219" t="s">
        <v>1245</v>
      </c>
      <c r="CFU104" s="1219" t="s">
        <v>1245</v>
      </c>
      <c r="CFV104" s="1219" t="s">
        <v>1245</v>
      </c>
      <c r="CFW104" s="1219" t="s">
        <v>1245</v>
      </c>
      <c r="CFX104" s="1219" t="s">
        <v>1245</v>
      </c>
      <c r="CFY104" s="1219" t="s">
        <v>1245</v>
      </c>
      <c r="CFZ104" s="1219" t="s">
        <v>1245</v>
      </c>
      <c r="CGA104" s="1219" t="s">
        <v>1245</v>
      </c>
      <c r="CGB104" s="1219" t="s">
        <v>1245</v>
      </c>
      <c r="CGC104" s="1219" t="s">
        <v>1245</v>
      </c>
      <c r="CGD104" s="1219" t="s">
        <v>1245</v>
      </c>
      <c r="CGE104" s="1219" t="s">
        <v>1245</v>
      </c>
      <c r="CGF104" s="1219" t="s">
        <v>1245</v>
      </c>
      <c r="CGG104" s="1219" t="s">
        <v>1245</v>
      </c>
      <c r="CGH104" s="1219" t="s">
        <v>1245</v>
      </c>
      <c r="CGI104" s="1219" t="s">
        <v>1245</v>
      </c>
      <c r="CGJ104" s="1219" t="s">
        <v>1245</v>
      </c>
      <c r="CGK104" s="1219" t="s">
        <v>1245</v>
      </c>
      <c r="CGL104" s="1219" t="s">
        <v>1245</v>
      </c>
      <c r="CGM104" s="1219" t="s">
        <v>1245</v>
      </c>
      <c r="CGN104" s="1219" t="s">
        <v>1245</v>
      </c>
      <c r="CGO104" s="1219" t="s">
        <v>1245</v>
      </c>
      <c r="CGP104" s="1219" t="s">
        <v>1245</v>
      </c>
      <c r="CGQ104" s="1219" t="s">
        <v>1245</v>
      </c>
      <c r="CGR104" s="1219" t="s">
        <v>1245</v>
      </c>
      <c r="CGS104" s="1219" t="s">
        <v>1245</v>
      </c>
      <c r="CGT104" s="1219" t="s">
        <v>1245</v>
      </c>
      <c r="CGU104" s="1219" t="s">
        <v>1245</v>
      </c>
      <c r="CGV104" s="1219" t="s">
        <v>1245</v>
      </c>
      <c r="CGW104" s="1219" t="s">
        <v>1245</v>
      </c>
      <c r="CGX104" s="1219" t="s">
        <v>1245</v>
      </c>
      <c r="CGY104" s="1219" t="s">
        <v>1245</v>
      </c>
      <c r="CGZ104" s="1219" t="s">
        <v>1245</v>
      </c>
      <c r="CHA104" s="1219" t="s">
        <v>1245</v>
      </c>
      <c r="CHB104" s="1219" t="s">
        <v>1245</v>
      </c>
      <c r="CHC104" s="1219" t="s">
        <v>1245</v>
      </c>
      <c r="CHD104" s="1219" t="s">
        <v>1245</v>
      </c>
      <c r="CHE104" s="1219" t="s">
        <v>1245</v>
      </c>
      <c r="CHF104" s="1219" t="s">
        <v>1245</v>
      </c>
      <c r="CHG104" s="1219" t="s">
        <v>1245</v>
      </c>
      <c r="CHH104" s="1219" t="s">
        <v>1245</v>
      </c>
      <c r="CHI104" s="1219" t="s">
        <v>1245</v>
      </c>
      <c r="CHJ104" s="1219" t="s">
        <v>1245</v>
      </c>
      <c r="CHK104" s="1219" t="s">
        <v>1245</v>
      </c>
      <c r="CHL104" s="1219" t="s">
        <v>1245</v>
      </c>
      <c r="CHM104" s="1219" t="s">
        <v>1245</v>
      </c>
      <c r="CHN104" s="1219" t="s">
        <v>1245</v>
      </c>
      <c r="CHO104" s="1219" t="s">
        <v>1245</v>
      </c>
      <c r="CHP104" s="1219" t="s">
        <v>1245</v>
      </c>
      <c r="CHQ104" s="1219" t="s">
        <v>1245</v>
      </c>
      <c r="CHR104" s="1219" t="s">
        <v>1245</v>
      </c>
      <c r="CHS104" s="1219" t="s">
        <v>1245</v>
      </c>
      <c r="CHT104" s="1219" t="s">
        <v>1245</v>
      </c>
      <c r="CHU104" s="1219" t="s">
        <v>1245</v>
      </c>
      <c r="CHV104" s="1219" t="s">
        <v>1245</v>
      </c>
      <c r="CHW104" s="1219" t="s">
        <v>1245</v>
      </c>
      <c r="CHX104" s="1219" t="s">
        <v>1245</v>
      </c>
      <c r="CHY104" s="1219" t="s">
        <v>1245</v>
      </c>
      <c r="CHZ104" s="1219" t="s">
        <v>1245</v>
      </c>
      <c r="CIA104" s="1219" t="s">
        <v>1245</v>
      </c>
      <c r="CIB104" s="1219" t="s">
        <v>1245</v>
      </c>
      <c r="CIC104" s="1219" t="s">
        <v>1245</v>
      </c>
      <c r="CID104" s="1219" t="s">
        <v>1245</v>
      </c>
      <c r="CIE104" s="1219" t="s">
        <v>1245</v>
      </c>
      <c r="CIF104" s="1219" t="s">
        <v>1245</v>
      </c>
      <c r="CIG104" s="1219" t="s">
        <v>1245</v>
      </c>
      <c r="CIH104" s="1219" t="s">
        <v>1245</v>
      </c>
      <c r="CII104" s="1219" t="s">
        <v>1245</v>
      </c>
      <c r="CIJ104" s="1219" t="s">
        <v>1245</v>
      </c>
      <c r="CIK104" s="1219" t="s">
        <v>1245</v>
      </c>
      <c r="CIL104" s="1219" t="s">
        <v>1245</v>
      </c>
      <c r="CIM104" s="1219" t="s">
        <v>1245</v>
      </c>
      <c r="CIN104" s="1219" t="s">
        <v>1245</v>
      </c>
      <c r="CIO104" s="1219" t="s">
        <v>1245</v>
      </c>
      <c r="CIP104" s="1219" t="s">
        <v>1245</v>
      </c>
      <c r="CIQ104" s="1219" t="s">
        <v>1245</v>
      </c>
      <c r="CIR104" s="1219" t="s">
        <v>1245</v>
      </c>
      <c r="CIS104" s="1219" t="s">
        <v>1245</v>
      </c>
      <c r="CIT104" s="1219" t="s">
        <v>1245</v>
      </c>
      <c r="CIU104" s="1219" t="s">
        <v>1245</v>
      </c>
      <c r="CIV104" s="1219" t="s">
        <v>1245</v>
      </c>
      <c r="CIW104" s="1219" t="s">
        <v>1245</v>
      </c>
      <c r="CIX104" s="1219" t="s">
        <v>1245</v>
      </c>
      <c r="CIY104" s="1219" t="s">
        <v>1245</v>
      </c>
      <c r="CIZ104" s="1219" t="s">
        <v>1245</v>
      </c>
      <c r="CJA104" s="1219" t="s">
        <v>1245</v>
      </c>
      <c r="CJB104" s="1219" t="s">
        <v>1245</v>
      </c>
      <c r="CJC104" s="1219" t="s">
        <v>1245</v>
      </c>
      <c r="CJD104" s="1219" t="s">
        <v>1245</v>
      </c>
      <c r="CJE104" s="1219" t="s">
        <v>1245</v>
      </c>
      <c r="CJF104" s="1219" t="s">
        <v>1245</v>
      </c>
      <c r="CJG104" s="1219" t="s">
        <v>1245</v>
      </c>
      <c r="CJH104" s="1219" t="s">
        <v>1245</v>
      </c>
      <c r="CJI104" s="1219" t="s">
        <v>1245</v>
      </c>
      <c r="CJJ104" s="1219" t="s">
        <v>1245</v>
      </c>
      <c r="CJK104" s="1219" t="s">
        <v>1245</v>
      </c>
      <c r="CJL104" s="1219" t="s">
        <v>1245</v>
      </c>
      <c r="CJM104" s="1219" t="s">
        <v>1245</v>
      </c>
      <c r="CJN104" s="1219" t="s">
        <v>1245</v>
      </c>
      <c r="CJO104" s="1219" t="s">
        <v>1245</v>
      </c>
      <c r="CJP104" s="1219" t="s">
        <v>1245</v>
      </c>
      <c r="CJQ104" s="1219" t="s">
        <v>1245</v>
      </c>
      <c r="CJR104" s="1219" t="s">
        <v>1245</v>
      </c>
      <c r="CJS104" s="1219" t="s">
        <v>1245</v>
      </c>
      <c r="CJT104" s="1219" t="s">
        <v>1245</v>
      </c>
      <c r="CJU104" s="1219" t="s">
        <v>1245</v>
      </c>
      <c r="CJV104" s="1219" t="s">
        <v>1245</v>
      </c>
      <c r="CJW104" s="1219" t="s">
        <v>1245</v>
      </c>
      <c r="CJX104" s="1219" t="s">
        <v>1245</v>
      </c>
      <c r="CJY104" s="1219" t="s">
        <v>1245</v>
      </c>
      <c r="CJZ104" s="1219" t="s">
        <v>1245</v>
      </c>
      <c r="CKA104" s="1219" t="s">
        <v>1245</v>
      </c>
      <c r="CKB104" s="1219" t="s">
        <v>1245</v>
      </c>
      <c r="CKC104" s="1219" t="s">
        <v>1245</v>
      </c>
      <c r="CKD104" s="1219" t="s">
        <v>1245</v>
      </c>
      <c r="CKE104" s="1219" t="s">
        <v>1245</v>
      </c>
      <c r="CKF104" s="1219" t="s">
        <v>1245</v>
      </c>
      <c r="CKG104" s="1219" t="s">
        <v>1245</v>
      </c>
      <c r="CKH104" s="1219" t="s">
        <v>1245</v>
      </c>
      <c r="CKI104" s="1219" t="s">
        <v>1245</v>
      </c>
      <c r="CKJ104" s="1219" t="s">
        <v>1245</v>
      </c>
      <c r="CKK104" s="1219" t="s">
        <v>1245</v>
      </c>
      <c r="CKL104" s="1219" t="s">
        <v>1245</v>
      </c>
      <c r="CKM104" s="1219" t="s">
        <v>1245</v>
      </c>
      <c r="CKN104" s="1219" t="s">
        <v>1245</v>
      </c>
      <c r="CKO104" s="1219" t="s">
        <v>1245</v>
      </c>
      <c r="CKP104" s="1219" t="s">
        <v>1245</v>
      </c>
      <c r="CKQ104" s="1219" t="s">
        <v>1245</v>
      </c>
      <c r="CKR104" s="1219" t="s">
        <v>1245</v>
      </c>
      <c r="CKS104" s="1219" t="s">
        <v>1245</v>
      </c>
      <c r="CKT104" s="1219" t="s">
        <v>1245</v>
      </c>
      <c r="CKU104" s="1219" t="s">
        <v>1245</v>
      </c>
      <c r="CKV104" s="1219" t="s">
        <v>1245</v>
      </c>
      <c r="CKW104" s="1219" t="s">
        <v>1245</v>
      </c>
      <c r="CKX104" s="1219" t="s">
        <v>1245</v>
      </c>
      <c r="CKY104" s="1219" t="s">
        <v>1245</v>
      </c>
      <c r="CKZ104" s="1219" t="s">
        <v>1245</v>
      </c>
      <c r="CLA104" s="1219" t="s">
        <v>1245</v>
      </c>
      <c r="CLB104" s="1219" t="s">
        <v>1245</v>
      </c>
      <c r="CLC104" s="1219" t="s">
        <v>1245</v>
      </c>
      <c r="CLD104" s="1219" t="s">
        <v>1245</v>
      </c>
      <c r="CLE104" s="1219" t="s">
        <v>1245</v>
      </c>
      <c r="CLF104" s="1219" t="s">
        <v>1245</v>
      </c>
      <c r="CLG104" s="1219" t="s">
        <v>1245</v>
      </c>
      <c r="CLH104" s="1219" t="s">
        <v>1245</v>
      </c>
      <c r="CLI104" s="1219" t="s">
        <v>1245</v>
      </c>
      <c r="CLJ104" s="1219" t="s">
        <v>1245</v>
      </c>
      <c r="CLK104" s="1219" t="s">
        <v>1245</v>
      </c>
      <c r="CLL104" s="1219" t="s">
        <v>1245</v>
      </c>
      <c r="CLM104" s="1219" t="s">
        <v>1245</v>
      </c>
      <c r="CLN104" s="1219" t="s">
        <v>1245</v>
      </c>
      <c r="CLO104" s="1219" t="s">
        <v>1245</v>
      </c>
      <c r="CLP104" s="1219" t="s">
        <v>1245</v>
      </c>
      <c r="CLQ104" s="1219" t="s">
        <v>1245</v>
      </c>
      <c r="CLR104" s="1219" t="s">
        <v>1245</v>
      </c>
      <c r="CLS104" s="1219" t="s">
        <v>1245</v>
      </c>
      <c r="CLT104" s="1219" t="s">
        <v>1245</v>
      </c>
      <c r="CLU104" s="1219" t="s">
        <v>1245</v>
      </c>
      <c r="CLV104" s="1219" t="s">
        <v>1245</v>
      </c>
      <c r="CLW104" s="1219" t="s">
        <v>1245</v>
      </c>
      <c r="CLX104" s="1219" t="s">
        <v>1245</v>
      </c>
      <c r="CLY104" s="1219" t="s">
        <v>1245</v>
      </c>
      <c r="CLZ104" s="1219" t="s">
        <v>1245</v>
      </c>
      <c r="CMA104" s="1219" t="s">
        <v>1245</v>
      </c>
      <c r="CMB104" s="1219" t="s">
        <v>1245</v>
      </c>
      <c r="CMC104" s="1219" t="s">
        <v>1245</v>
      </c>
      <c r="CMD104" s="1219" t="s">
        <v>1245</v>
      </c>
      <c r="CME104" s="1219" t="s">
        <v>1245</v>
      </c>
      <c r="CMF104" s="1219" t="s">
        <v>1245</v>
      </c>
      <c r="CMG104" s="1219" t="s">
        <v>1245</v>
      </c>
      <c r="CMH104" s="1219" t="s">
        <v>1245</v>
      </c>
      <c r="CMI104" s="1219" t="s">
        <v>1245</v>
      </c>
      <c r="CMJ104" s="1219" t="s">
        <v>1245</v>
      </c>
      <c r="CMK104" s="1219" t="s">
        <v>1245</v>
      </c>
      <c r="CML104" s="1219" t="s">
        <v>1245</v>
      </c>
      <c r="CMM104" s="1219" t="s">
        <v>1245</v>
      </c>
      <c r="CMN104" s="1219" t="s">
        <v>1245</v>
      </c>
      <c r="CMO104" s="1219" t="s">
        <v>1245</v>
      </c>
      <c r="CMP104" s="1219" t="s">
        <v>1245</v>
      </c>
      <c r="CMQ104" s="1219" t="s">
        <v>1245</v>
      </c>
      <c r="CMR104" s="1219" t="s">
        <v>1245</v>
      </c>
      <c r="CMS104" s="1219" t="s">
        <v>1245</v>
      </c>
      <c r="CMT104" s="1219" t="s">
        <v>1245</v>
      </c>
      <c r="CMU104" s="1219" t="s">
        <v>1245</v>
      </c>
      <c r="CMV104" s="1219" t="s">
        <v>1245</v>
      </c>
      <c r="CMW104" s="1219" t="s">
        <v>1245</v>
      </c>
      <c r="CMX104" s="1219" t="s">
        <v>1245</v>
      </c>
      <c r="CMY104" s="1219" t="s">
        <v>1245</v>
      </c>
      <c r="CMZ104" s="1219" t="s">
        <v>1245</v>
      </c>
      <c r="CNA104" s="1219" t="s">
        <v>1245</v>
      </c>
      <c r="CNB104" s="1219" t="s">
        <v>1245</v>
      </c>
      <c r="CNC104" s="1219" t="s">
        <v>1245</v>
      </c>
      <c r="CND104" s="1219" t="s">
        <v>1245</v>
      </c>
      <c r="CNE104" s="1219" t="s">
        <v>1245</v>
      </c>
      <c r="CNF104" s="1219" t="s">
        <v>1245</v>
      </c>
      <c r="CNG104" s="1219" t="s">
        <v>1245</v>
      </c>
      <c r="CNH104" s="1219" t="s">
        <v>1245</v>
      </c>
      <c r="CNI104" s="1219" t="s">
        <v>1245</v>
      </c>
      <c r="CNJ104" s="1219" t="s">
        <v>1245</v>
      </c>
      <c r="CNK104" s="1219" t="s">
        <v>1245</v>
      </c>
      <c r="CNL104" s="1219" t="s">
        <v>1245</v>
      </c>
      <c r="CNM104" s="1219" t="s">
        <v>1245</v>
      </c>
      <c r="CNN104" s="1219" t="s">
        <v>1245</v>
      </c>
      <c r="CNO104" s="1219" t="s">
        <v>1245</v>
      </c>
      <c r="CNP104" s="1219" t="s">
        <v>1245</v>
      </c>
      <c r="CNQ104" s="1219" t="s">
        <v>1245</v>
      </c>
      <c r="CNR104" s="1219" t="s">
        <v>1245</v>
      </c>
      <c r="CNS104" s="1219" t="s">
        <v>1245</v>
      </c>
      <c r="CNT104" s="1219" t="s">
        <v>1245</v>
      </c>
      <c r="CNU104" s="1219" t="s">
        <v>1245</v>
      </c>
      <c r="CNV104" s="1219" t="s">
        <v>1245</v>
      </c>
      <c r="CNW104" s="1219" t="s">
        <v>1245</v>
      </c>
      <c r="CNX104" s="1219" t="s">
        <v>1245</v>
      </c>
      <c r="CNY104" s="1219" t="s">
        <v>1245</v>
      </c>
      <c r="CNZ104" s="1219" t="s">
        <v>1245</v>
      </c>
      <c r="COA104" s="1219" t="s">
        <v>1245</v>
      </c>
      <c r="COB104" s="1219" t="s">
        <v>1245</v>
      </c>
      <c r="COC104" s="1219" t="s">
        <v>1245</v>
      </c>
      <c r="COD104" s="1219" t="s">
        <v>1245</v>
      </c>
      <c r="COE104" s="1219" t="s">
        <v>1245</v>
      </c>
      <c r="COF104" s="1219" t="s">
        <v>1245</v>
      </c>
      <c r="COG104" s="1219" t="s">
        <v>1245</v>
      </c>
      <c r="COH104" s="1219" t="s">
        <v>1245</v>
      </c>
      <c r="COI104" s="1219" t="s">
        <v>1245</v>
      </c>
      <c r="COJ104" s="1219" t="s">
        <v>1245</v>
      </c>
      <c r="COK104" s="1219" t="s">
        <v>1245</v>
      </c>
      <c r="COL104" s="1219" t="s">
        <v>1245</v>
      </c>
      <c r="COM104" s="1219" t="s">
        <v>1245</v>
      </c>
      <c r="CON104" s="1219" t="s">
        <v>1245</v>
      </c>
      <c r="COO104" s="1219" t="s">
        <v>1245</v>
      </c>
      <c r="COP104" s="1219" t="s">
        <v>1245</v>
      </c>
      <c r="COQ104" s="1219" t="s">
        <v>1245</v>
      </c>
      <c r="COR104" s="1219" t="s">
        <v>1245</v>
      </c>
      <c r="COS104" s="1219" t="s">
        <v>1245</v>
      </c>
      <c r="COT104" s="1219" t="s">
        <v>1245</v>
      </c>
      <c r="COU104" s="1219" t="s">
        <v>1245</v>
      </c>
      <c r="COV104" s="1219" t="s">
        <v>1245</v>
      </c>
      <c r="COW104" s="1219" t="s">
        <v>1245</v>
      </c>
      <c r="COX104" s="1219" t="s">
        <v>1245</v>
      </c>
      <c r="COY104" s="1219" t="s">
        <v>1245</v>
      </c>
      <c r="COZ104" s="1219" t="s">
        <v>1245</v>
      </c>
      <c r="CPA104" s="1219" t="s">
        <v>1245</v>
      </c>
      <c r="CPB104" s="1219" t="s">
        <v>1245</v>
      </c>
      <c r="CPC104" s="1219" t="s">
        <v>1245</v>
      </c>
      <c r="CPD104" s="1219" t="s">
        <v>1245</v>
      </c>
      <c r="CPE104" s="1219" t="s">
        <v>1245</v>
      </c>
      <c r="CPF104" s="1219" t="s">
        <v>1245</v>
      </c>
      <c r="CPG104" s="1219" t="s">
        <v>1245</v>
      </c>
      <c r="CPH104" s="1219" t="s">
        <v>1245</v>
      </c>
      <c r="CPI104" s="1219" t="s">
        <v>1245</v>
      </c>
      <c r="CPJ104" s="1219" t="s">
        <v>1245</v>
      </c>
      <c r="CPK104" s="1219" t="s">
        <v>1245</v>
      </c>
      <c r="CPL104" s="1219" t="s">
        <v>1245</v>
      </c>
      <c r="CPM104" s="1219" t="s">
        <v>1245</v>
      </c>
      <c r="CPN104" s="1219" t="s">
        <v>1245</v>
      </c>
      <c r="CPO104" s="1219" t="s">
        <v>1245</v>
      </c>
      <c r="CPP104" s="1219" t="s">
        <v>1245</v>
      </c>
      <c r="CPQ104" s="1219" t="s">
        <v>1245</v>
      </c>
      <c r="CPR104" s="1219" t="s">
        <v>1245</v>
      </c>
      <c r="CPS104" s="1219" t="s">
        <v>1245</v>
      </c>
      <c r="CPT104" s="1219" t="s">
        <v>1245</v>
      </c>
      <c r="CPU104" s="1219" t="s">
        <v>1245</v>
      </c>
      <c r="CPV104" s="1219" t="s">
        <v>1245</v>
      </c>
      <c r="CPW104" s="1219" t="s">
        <v>1245</v>
      </c>
      <c r="CPX104" s="1219" t="s">
        <v>1245</v>
      </c>
      <c r="CPY104" s="1219" t="s">
        <v>1245</v>
      </c>
      <c r="CPZ104" s="1219" t="s">
        <v>1245</v>
      </c>
      <c r="CQA104" s="1219" t="s">
        <v>1245</v>
      </c>
      <c r="CQB104" s="1219" t="s">
        <v>1245</v>
      </c>
      <c r="CQC104" s="1219" t="s">
        <v>1245</v>
      </c>
      <c r="CQD104" s="1219" t="s">
        <v>1245</v>
      </c>
      <c r="CQE104" s="1219" t="s">
        <v>1245</v>
      </c>
      <c r="CQF104" s="1219" t="s">
        <v>1245</v>
      </c>
      <c r="CQG104" s="1219" t="s">
        <v>1245</v>
      </c>
      <c r="CQH104" s="1219" t="s">
        <v>1245</v>
      </c>
      <c r="CQI104" s="1219" t="s">
        <v>1245</v>
      </c>
      <c r="CQJ104" s="1219" t="s">
        <v>1245</v>
      </c>
      <c r="CQK104" s="1219" t="s">
        <v>1245</v>
      </c>
      <c r="CQL104" s="1219" t="s">
        <v>1245</v>
      </c>
      <c r="CQM104" s="1219" t="s">
        <v>1245</v>
      </c>
      <c r="CQN104" s="1219" t="s">
        <v>1245</v>
      </c>
      <c r="CQO104" s="1219" t="s">
        <v>1245</v>
      </c>
      <c r="CQP104" s="1219" t="s">
        <v>1245</v>
      </c>
      <c r="CQQ104" s="1219" t="s">
        <v>1245</v>
      </c>
      <c r="CQR104" s="1219" t="s">
        <v>1245</v>
      </c>
      <c r="CQS104" s="1219" t="s">
        <v>1245</v>
      </c>
      <c r="CQT104" s="1219" t="s">
        <v>1245</v>
      </c>
      <c r="CQU104" s="1219" t="s">
        <v>1245</v>
      </c>
      <c r="CQV104" s="1219" t="s">
        <v>1245</v>
      </c>
      <c r="CQW104" s="1219" t="s">
        <v>1245</v>
      </c>
      <c r="CQX104" s="1219" t="s">
        <v>1245</v>
      </c>
      <c r="CQY104" s="1219" t="s">
        <v>1245</v>
      </c>
      <c r="CQZ104" s="1219" t="s">
        <v>1245</v>
      </c>
      <c r="CRA104" s="1219" t="s">
        <v>1245</v>
      </c>
      <c r="CRB104" s="1219" t="s">
        <v>1245</v>
      </c>
      <c r="CRC104" s="1219" t="s">
        <v>1245</v>
      </c>
      <c r="CRD104" s="1219" t="s">
        <v>1245</v>
      </c>
      <c r="CRE104" s="1219" t="s">
        <v>1245</v>
      </c>
      <c r="CRF104" s="1219" t="s">
        <v>1245</v>
      </c>
      <c r="CRG104" s="1219" t="s">
        <v>1245</v>
      </c>
      <c r="CRH104" s="1219" t="s">
        <v>1245</v>
      </c>
      <c r="CRI104" s="1219" t="s">
        <v>1245</v>
      </c>
      <c r="CRJ104" s="1219" t="s">
        <v>1245</v>
      </c>
      <c r="CRK104" s="1219" t="s">
        <v>1245</v>
      </c>
      <c r="CRL104" s="1219" t="s">
        <v>1245</v>
      </c>
      <c r="CRM104" s="1219" t="s">
        <v>1245</v>
      </c>
      <c r="CRN104" s="1219" t="s">
        <v>1245</v>
      </c>
      <c r="CRO104" s="1219" t="s">
        <v>1245</v>
      </c>
      <c r="CRP104" s="1219" t="s">
        <v>1245</v>
      </c>
      <c r="CRQ104" s="1219" t="s">
        <v>1245</v>
      </c>
      <c r="CRR104" s="1219" t="s">
        <v>1245</v>
      </c>
      <c r="CRS104" s="1219" t="s">
        <v>1245</v>
      </c>
      <c r="CRT104" s="1219" t="s">
        <v>1245</v>
      </c>
      <c r="CRU104" s="1219" t="s">
        <v>1245</v>
      </c>
      <c r="CRV104" s="1219" t="s">
        <v>1245</v>
      </c>
      <c r="CRW104" s="1219" t="s">
        <v>1245</v>
      </c>
      <c r="CRX104" s="1219" t="s">
        <v>1245</v>
      </c>
      <c r="CRY104" s="1219" t="s">
        <v>1245</v>
      </c>
      <c r="CRZ104" s="1219" t="s">
        <v>1245</v>
      </c>
      <c r="CSA104" s="1219" t="s">
        <v>1245</v>
      </c>
      <c r="CSB104" s="1219" t="s">
        <v>1245</v>
      </c>
      <c r="CSC104" s="1219" t="s">
        <v>1245</v>
      </c>
      <c r="CSD104" s="1219" t="s">
        <v>1245</v>
      </c>
      <c r="CSE104" s="1219" t="s">
        <v>1245</v>
      </c>
      <c r="CSF104" s="1219" t="s">
        <v>1245</v>
      </c>
      <c r="CSG104" s="1219" t="s">
        <v>1245</v>
      </c>
      <c r="CSH104" s="1219" t="s">
        <v>1245</v>
      </c>
      <c r="CSI104" s="1219" t="s">
        <v>1245</v>
      </c>
      <c r="CSJ104" s="1219" t="s">
        <v>1245</v>
      </c>
      <c r="CSK104" s="1219" t="s">
        <v>1245</v>
      </c>
      <c r="CSL104" s="1219" t="s">
        <v>1245</v>
      </c>
      <c r="CSM104" s="1219" t="s">
        <v>1245</v>
      </c>
      <c r="CSN104" s="1219" t="s">
        <v>1245</v>
      </c>
      <c r="CSO104" s="1219" t="s">
        <v>1245</v>
      </c>
      <c r="CSP104" s="1219" t="s">
        <v>1245</v>
      </c>
      <c r="CSQ104" s="1219" t="s">
        <v>1245</v>
      </c>
      <c r="CSR104" s="1219" t="s">
        <v>1245</v>
      </c>
      <c r="CSS104" s="1219" t="s">
        <v>1245</v>
      </c>
      <c r="CST104" s="1219" t="s">
        <v>1245</v>
      </c>
      <c r="CSU104" s="1219" t="s">
        <v>1245</v>
      </c>
      <c r="CSV104" s="1219" t="s">
        <v>1245</v>
      </c>
      <c r="CSW104" s="1219" t="s">
        <v>1245</v>
      </c>
      <c r="CSX104" s="1219" t="s">
        <v>1245</v>
      </c>
      <c r="CSY104" s="1219" t="s">
        <v>1245</v>
      </c>
      <c r="CSZ104" s="1219" t="s">
        <v>1245</v>
      </c>
      <c r="CTA104" s="1219" t="s">
        <v>1245</v>
      </c>
      <c r="CTB104" s="1219" t="s">
        <v>1245</v>
      </c>
      <c r="CTC104" s="1219" t="s">
        <v>1245</v>
      </c>
      <c r="CTD104" s="1219" t="s">
        <v>1245</v>
      </c>
      <c r="CTE104" s="1219" t="s">
        <v>1245</v>
      </c>
      <c r="CTF104" s="1219" t="s">
        <v>1245</v>
      </c>
      <c r="CTG104" s="1219" t="s">
        <v>1245</v>
      </c>
      <c r="CTH104" s="1219" t="s">
        <v>1245</v>
      </c>
      <c r="CTI104" s="1219" t="s">
        <v>1245</v>
      </c>
      <c r="CTJ104" s="1219" t="s">
        <v>1245</v>
      </c>
      <c r="CTK104" s="1219" t="s">
        <v>1245</v>
      </c>
      <c r="CTL104" s="1219" t="s">
        <v>1245</v>
      </c>
      <c r="CTM104" s="1219" t="s">
        <v>1245</v>
      </c>
      <c r="CTN104" s="1219" t="s">
        <v>1245</v>
      </c>
      <c r="CTO104" s="1219" t="s">
        <v>1245</v>
      </c>
      <c r="CTP104" s="1219" t="s">
        <v>1245</v>
      </c>
      <c r="CTQ104" s="1219" t="s">
        <v>1245</v>
      </c>
      <c r="CTR104" s="1219" t="s">
        <v>1245</v>
      </c>
      <c r="CTS104" s="1219" t="s">
        <v>1245</v>
      </c>
      <c r="CTT104" s="1219" t="s">
        <v>1245</v>
      </c>
      <c r="CTU104" s="1219" t="s">
        <v>1245</v>
      </c>
      <c r="CTV104" s="1219" t="s">
        <v>1245</v>
      </c>
      <c r="CTW104" s="1219" t="s">
        <v>1245</v>
      </c>
      <c r="CTX104" s="1219" t="s">
        <v>1245</v>
      </c>
      <c r="CTY104" s="1219" t="s">
        <v>1245</v>
      </c>
      <c r="CTZ104" s="1219" t="s">
        <v>1245</v>
      </c>
      <c r="CUA104" s="1219" t="s">
        <v>1245</v>
      </c>
      <c r="CUB104" s="1219" t="s">
        <v>1245</v>
      </c>
      <c r="CUC104" s="1219" t="s">
        <v>1245</v>
      </c>
      <c r="CUD104" s="1219" t="s">
        <v>1245</v>
      </c>
      <c r="CUE104" s="1219" t="s">
        <v>1245</v>
      </c>
      <c r="CUF104" s="1219" t="s">
        <v>1245</v>
      </c>
      <c r="CUG104" s="1219" t="s">
        <v>1245</v>
      </c>
      <c r="CUH104" s="1219" t="s">
        <v>1245</v>
      </c>
      <c r="CUI104" s="1219" t="s">
        <v>1245</v>
      </c>
      <c r="CUJ104" s="1219" t="s">
        <v>1245</v>
      </c>
      <c r="CUK104" s="1219" t="s">
        <v>1245</v>
      </c>
      <c r="CUL104" s="1219" t="s">
        <v>1245</v>
      </c>
      <c r="CUM104" s="1219" t="s">
        <v>1245</v>
      </c>
      <c r="CUN104" s="1219" t="s">
        <v>1245</v>
      </c>
      <c r="CUO104" s="1219" t="s">
        <v>1245</v>
      </c>
      <c r="CUP104" s="1219" t="s">
        <v>1245</v>
      </c>
      <c r="CUQ104" s="1219" t="s">
        <v>1245</v>
      </c>
      <c r="CUR104" s="1219" t="s">
        <v>1245</v>
      </c>
      <c r="CUS104" s="1219" t="s">
        <v>1245</v>
      </c>
      <c r="CUT104" s="1219" t="s">
        <v>1245</v>
      </c>
      <c r="CUU104" s="1219" t="s">
        <v>1245</v>
      </c>
      <c r="CUV104" s="1219" t="s">
        <v>1245</v>
      </c>
      <c r="CUW104" s="1219" t="s">
        <v>1245</v>
      </c>
      <c r="CUX104" s="1219" t="s">
        <v>1245</v>
      </c>
      <c r="CUY104" s="1219" t="s">
        <v>1245</v>
      </c>
      <c r="CUZ104" s="1219" t="s">
        <v>1245</v>
      </c>
      <c r="CVA104" s="1219" t="s">
        <v>1245</v>
      </c>
      <c r="CVB104" s="1219" t="s">
        <v>1245</v>
      </c>
      <c r="CVC104" s="1219" t="s">
        <v>1245</v>
      </c>
      <c r="CVD104" s="1219" t="s">
        <v>1245</v>
      </c>
      <c r="CVE104" s="1219" t="s">
        <v>1245</v>
      </c>
      <c r="CVF104" s="1219" t="s">
        <v>1245</v>
      </c>
      <c r="CVG104" s="1219" t="s">
        <v>1245</v>
      </c>
      <c r="CVH104" s="1219" t="s">
        <v>1245</v>
      </c>
      <c r="CVI104" s="1219" t="s">
        <v>1245</v>
      </c>
      <c r="CVJ104" s="1219" t="s">
        <v>1245</v>
      </c>
      <c r="CVK104" s="1219" t="s">
        <v>1245</v>
      </c>
      <c r="CVL104" s="1219" t="s">
        <v>1245</v>
      </c>
      <c r="CVM104" s="1219" t="s">
        <v>1245</v>
      </c>
      <c r="CVN104" s="1219" t="s">
        <v>1245</v>
      </c>
      <c r="CVO104" s="1219" t="s">
        <v>1245</v>
      </c>
      <c r="CVP104" s="1219" t="s">
        <v>1245</v>
      </c>
      <c r="CVQ104" s="1219" t="s">
        <v>1245</v>
      </c>
      <c r="CVR104" s="1219" t="s">
        <v>1245</v>
      </c>
      <c r="CVS104" s="1219" t="s">
        <v>1245</v>
      </c>
      <c r="CVT104" s="1219" t="s">
        <v>1245</v>
      </c>
      <c r="CVU104" s="1219" t="s">
        <v>1245</v>
      </c>
      <c r="CVV104" s="1219" t="s">
        <v>1245</v>
      </c>
      <c r="CVW104" s="1219" t="s">
        <v>1245</v>
      </c>
      <c r="CVX104" s="1219" t="s">
        <v>1245</v>
      </c>
      <c r="CVY104" s="1219" t="s">
        <v>1245</v>
      </c>
      <c r="CVZ104" s="1219" t="s">
        <v>1245</v>
      </c>
      <c r="CWA104" s="1219" t="s">
        <v>1245</v>
      </c>
      <c r="CWB104" s="1219" t="s">
        <v>1245</v>
      </c>
      <c r="CWC104" s="1219" t="s">
        <v>1245</v>
      </c>
      <c r="CWD104" s="1219" t="s">
        <v>1245</v>
      </c>
      <c r="CWE104" s="1219" t="s">
        <v>1245</v>
      </c>
      <c r="CWF104" s="1219" t="s">
        <v>1245</v>
      </c>
      <c r="CWG104" s="1219" t="s">
        <v>1245</v>
      </c>
      <c r="CWH104" s="1219" t="s">
        <v>1245</v>
      </c>
      <c r="CWI104" s="1219" t="s">
        <v>1245</v>
      </c>
      <c r="CWJ104" s="1219" t="s">
        <v>1245</v>
      </c>
      <c r="CWK104" s="1219" t="s">
        <v>1245</v>
      </c>
      <c r="CWL104" s="1219" t="s">
        <v>1245</v>
      </c>
      <c r="CWM104" s="1219" t="s">
        <v>1245</v>
      </c>
      <c r="CWN104" s="1219" t="s">
        <v>1245</v>
      </c>
      <c r="CWO104" s="1219" t="s">
        <v>1245</v>
      </c>
      <c r="CWP104" s="1219" t="s">
        <v>1245</v>
      </c>
      <c r="CWQ104" s="1219" t="s">
        <v>1245</v>
      </c>
      <c r="CWR104" s="1219" t="s">
        <v>1245</v>
      </c>
      <c r="CWS104" s="1219" t="s">
        <v>1245</v>
      </c>
      <c r="CWT104" s="1219" t="s">
        <v>1245</v>
      </c>
      <c r="CWU104" s="1219" t="s">
        <v>1245</v>
      </c>
      <c r="CWV104" s="1219" t="s">
        <v>1245</v>
      </c>
      <c r="CWW104" s="1219" t="s">
        <v>1245</v>
      </c>
      <c r="CWX104" s="1219" t="s">
        <v>1245</v>
      </c>
      <c r="CWY104" s="1219" t="s">
        <v>1245</v>
      </c>
      <c r="CWZ104" s="1219" t="s">
        <v>1245</v>
      </c>
      <c r="CXA104" s="1219" t="s">
        <v>1245</v>
      </c>
      <c r="CXB104" s="1219" t="s">
        <v>1245</v>
      </c>
      <c r="CXC104" s="1219" t="s">
        <v>1245</v>
      </c>
      <c r="CXD104" s="1219" t="s">
        <v>1245</v>
      </c>
      <c r="CXE104" s="1219" t="s">
        <v>1245</v>
      </c>
      <c r="CXF104" s="1219" t="s">
        <v>1245</v>
      </c>
      <c r="CXG104" s="1219" t="s">
        <v>1245</v>
      </c>
      <c r="CXH104" s="1219" t="s">
        <v>1245</v>
      </c>
      <c r="CXI104" s="1219" t="s">
        <v>1245</v>
      </c>
      <c r="CXJ104" s="1219" t="s">
        <v>1245</v>
      </c>
      <c r="CXK104" s="1219" t="s">
        <v>1245</v>
      </c>
      <c r="CXL104" s="1219" t="s">
        <v>1245</v>
      </c>
      <c r="CXM104" s="1219" t="s">
        <v>1245</v>
      </c>
      <c r="CXN104" s="1219" t="s">
        <v>1245</v>
      </c>
      <c r="CXO104" s="1219" t="s">
        <v>1245</v>
      </c>
      <c r="CXP104" s="1219" t="s">
        <v>1245</v>
      </c>
      <c r="CXQ104" s="1219" t="s">
        <v>1245</v>
      </c>
      <c r="CXR104" s="1219" t="s">
        <v>1245</v>
      </c>
      <c r="CXS104" s="1219" t="s">
        <v>1245</v>
      </c>
      <c r="CXT104" s="1219" t="s">
        <v>1245</v>
      </c>
      <c r="CXU104" s="1219" t="s">
        <v>1245</v>
      </c>
      <c r="CXV104" s="1219" t="s">
        <v>1245</v>
      </c>
      <c r="CXW104" s="1219" t="s">
        <v>1245</v>
      </c>
      <c r="CXX104" s="1219" t="s">
        <v>1245</v>
      </c>
      <c r="CXY104" s="1219" t="s">
        <v>1245</v>
      </c>
      <c r="CXZ104" s="1219" t="s">
        <v>1245</v>
      </c>
      <c r="CYA104" s="1219" t="s">
        <v>1245</v>
      </c>
      <c r="CYB104" s="1219" t="s">
        <v>1245</v>
      </c>
      <c r="CYC104" s="1219" t="s">
        <v>1245</v>
      </c>
      <c r="CYD104" s="1219" t="s">
        <v>1245</v>
      </c>
      <c r="CYE104" s="1219" t="s">
        <v>1245</v>
      </c>
      <c r="CYF104" s="1219" t="s">
        <v>1245</v>
      </c>
      <c r="CYG104" s="1219" t="s">
        <v>1245</v>
      </c>
      <c r="CYH104" s="1219" t="s">
        <v>1245</v>
      </c>
      <c r="CYI104" s="1219" t="s">
        <v>1245</v>
      </c>
      <c r="CYJ104" s="1219" t="s">
        <v>1245</v>
      </c>
      <c r="CYK104" s="1219" t="s">
        <v>1245</v>
      </c>
      <c r="CYL104" s="1219" t="s">
        <v>1245</v>
      </c>
      <c r="CYM104" s="1219" t="s">
        <v>1245</v>
      </c>
      <c r="CYN104" s="1219" t="s">
        <v>1245</v>
      </c>
      <c r="CYO104" s="1219" t="s">
        <v>1245</v>
      </c>
      <c r="CYP104" s="1219" t="s">
        <v>1245</v>
      </c>
      <c r="CYQ104" s="1219" t="s">
        <v>1245</v>
      </c>
      <c r="CYR104" s="1219" t="s">
        <v>1245</v>
      </c>
      <c r="CYS104" s="1219" t="s">
        <v>1245</v>
      </c>
      <c r="CYT104" s="1219" t="s">
        <v>1245</v>
      </c>
      <c r="CYU104" s="1219" t="s">
        <v>1245</v>
      </c>
      <c r="CYV104" s="1219" t="s">
        <v>1245</v>
      </c>
      <c r="CYW104" s="1219" t="s">
        <v>1245</v>
      </c>
      <c r="CYX104" s="1219" t="s">
        <v>1245</v>
      </c>
      <c r="CYY104" s="1219" t="s">
        <v>1245</v>
      </c>
      <c r="CYZ104" s="1219" t="s">
        <v>1245</v>
      </c>
      <c r="CZA104" s="1219" t="s">
        <v>1245</v>
      </c>
      <c r="CZB104" s="1219" t="s">
        <v>1245</v>
      </c>
      <c r="CZC104" s="1219" t="s">
        <v>1245</v>
      </c>
      <c r="CZD104" s="1219" t="s">
        <v>1245</v>
      </c>
      <c r="CZE104" s="1219" t="s">
        <v>1245</v>
      </c>
      <c r="CZF104" s="1219" t="s">
        <v>1245</v>
      </c>
      <c r="CZG104" s="1219" t="s">
        <v>1245</v>
      </c>
      <c r="CZH104" s="1219" t="s">
        <v>1245</v>
      </c>
      <c r="CZI104" s="1219" t="s">
        <v>1245</v>
      </c>
      <c r="CZJ104" s="1219" t="s">
        <v>1245</v>
      </c>
      <c r="CZK104" s="1219" t="s">
        <v>1245</v>
      </c>
      <c r="CZL104" s="1219" t="s">
        <v>1245</v>
      </c>
      <c r="CZM104" s="1219" t="s">
        <v>1245</v>
      </c>
      <c r="CZN104" s="1219" t="s">
        <v>1245</v>
      </c>
      <c r="CZO104" s="1219" t="s">
        <v>1245</v>
      </c>
      <c r="CZP104" s="1219" t="s">
        <v>1245</v>
      </c>
      <c r="CZQ104" s="1219" t="s">
        <v>1245</v>
      </c>
      <c r="CZR104" s="1219" t="s">
        <v>1245</v>
      </c>
      <c r="CZS104" s="1219" t="s">
        <v>1245</v>
      </c>
      <c r="CZT104" s="1219" t="s">
        <v>1245</v>
      </c>
      <c r="CZU104" s="1219" t="s">
        <v>1245</v>
      </c>
      <c r="CZV104" s="1219" t="s">
        <v>1245</v>
      </c>
      <c r="CZW104" s="1219" t="s">
        <v>1245</v>
      </c>
      <c r="CZX104" s="1219" t="s">
        <v>1245</v>
      </c>
      <c r="CZY104" s="1219" t="s">
        <v>1245</v>
      </c>
      <c r="CZZ104" s="1219" t="s">
        <v>1245</v>
      </c>
      <c r="DAA104" s="1219" t="s">
        <v>1245</v>
      </c>
      <c r="DAB104" s="1219" t="s">
        <v>1245</v>
      </c>
      <c r="DAC104" s="1219" t="s">
        <v>1245</v>
      </c>
      <c r="DAD104" s="1219" t="s">
        <v>1245</v>
      </c>
      <c r="DAE104" s="1219" t="s">
        <v>1245</v>
      </c>
      <c r="DAF104" s="1219" t="s">
        <v>1245</v>
      </c>
      <c r="DAG104" s="1219" t="s">
        <v>1245</v>
      </c>
      <c r="DAH104" s="1219" t="s">
        <v>1245</v>
      </c>
      <c r="DAI104" s="1219" t="s">
        <v>1245</v>
      </c>
      <c r="DAJ104" s="1219" t="s">
        <v>1245</v>
      </c>
      <c r="DAK104" s="1219" t="s">
        <v>1245</v>
      </c>
      <c r="DAL104" s="1219" t="s">
        <v>1245</v>
      </c>
      <c r="DAM104" s="1219" t="s">
        <v>1245</v>
      </c>
      <c r="DAN104" s="1219" t="s">
        <v>1245</v>
      </c>
      <c r="DAO104" s="1219" t="s">
        <v>1245</v>
      </c>
      <c r="DAP104" s="1219" t="s">
        <v>1245</v>
      </c>
      <c r="DAQ104" s="1219" t="s">
        <v>1245</v>
      </c>
      <c r="DAR104" s="1219" t="s">
        <v>1245</v>
      </c>
      <c r="DAS104" s="1219" t="s">
        <v>1245</v>
      </c>
      <c r="DAT104" s="1219" t="s">
        <v>1245</v>
      </c>
      <c r="DAU104" s="1219" t="s">
        <v>1245</v>
      </c>
      <c r="DAV104" s="1219" t="s">
        <v>1245</v>
      </c>
      <c r="DAW104" s="1219" t="s">
        <v>1245</v>
      </c>
      <c r="DAX104" s="1219" t="s">
        <v>1245</v>
      </c>
      <c r="DAY104" s="1219" t="s">
        <v>1245</v>
      </c>
      <c r="DAZ104" s="1219" t="s">
        <v>1245</v>
      </c>
      <c r="DBA104" s="1219" t="s">
        <v>1245</v>
      </c>
      <c r="DBB104" s="1219" t="s">
        <v>1245</v>
      </c>
      <c r="DBC104" s="1219" t="s">
        <v>1245</v>
      </c>
      <c r="DBD104" s="1219" t="s">
        <v>1245</v>
      </c>
      <c r="DBE104" s="1219" t="s">
        <v>1245</v>
      </c>
      <c r="DBF104" s="1219" t="s">
        <v>1245</v>
      </c>
      <c r="DBG104" s="1219" t="s">
        <v>1245</v>
      </c>
      <c r="DBH104" s="1219" t="s">
        <v>1245</v>
      </c>
      <c r="DBI104" s="1219" t="s">
        <v>1245</v>
      </c>
      <c r="DBJ104" s="1219" t="s">
        <v>1245</v>
      </c>
      <c r="DBK104" s="1219" t="s">
        <v>1245</v>
      </c>
      <c r="DBL104" s="1219" t="s">
        <v>1245</v>
      </c>
      <c r="DBM104" s="1219" t="s">
        <v>1245</v>
      </c>
      <c r="DBN104" s="1219" t="s">
        <v>1245</v>
      </c>
      <c r="DBO104" s="1219" t="s">
        <v>1245</v>
      </c>
      <c r="DBP104" s="1219" t="s">
        <v>1245</v>
      </c>
      <c r="DBQ104" s="1219" t="s">
        <v>1245</v>
      </c>
      <c r="DBR104" s="1219" t="s">
        <v>1245</v>
      </c>
      <c r="DBS104" s="1219" t="s">
        <v>1245</v>
      </c>
      <c r="DBT104" s="1219" t="s">
        <v>1245</v>
      </c>
      <c r="DBU104" s="1219" t="s">
        <v>1245</v>
      </c>
      <c r="DBV104" s="1219" t="s">
        <v>1245</v>
      </c>
      <c r="DBW104" s="1219" t="s">
        <v>1245</v>
      </c>
      <c r="DBX104" s="1219" t="s">
        <v>1245</v>
      </c>
      <c r="DBY104" s="1219" t="s">
        <v>1245</v>
      </c>
      <c r="DBZ104" s="1219" t="s">
        <v>1245</v>
      </c>
      <c r="DCA104" s="1219" t="s">
        <v>1245</v>
      </c>
      <c r="DCB104" s="1219" t="s">
        <v>1245</v>
      </c>
      <c r="DCC104" s="1219" t="s">
        <v>1245</v>
      </c>
      <c r="DCD104" s="1219" t="s">
        <v>1245</v>
      </c>
      <c r="DCE104" s="1219" t="s">
        <v>1245</v>
      </c>
      <c r="DCF104" s="1219" t="s">
        <v>1245</v>
      </c>
      <c r="DCG104" s="1219" t="s">
        <v>1245</v>
      </c>
      <c r="DCH104" s="1219" t="s">
        <v>1245</v>
      </c>
      <c r="DCI104" s="1219" t="s">
        <v>1245</v>
      </c>
      <c r="DCJ104" s="1219" t="s">
        <v>1245</v>
      </c>
      <c r="DCK104" s="1219" t="s">
        <v>1245</v>
      </c>
      <c r="DCL104" s="1219" t="s">
        <v>1245</v>
      </c>
      <c r="DCM104" s="1219" t="s">
        <v>1245</v>
      </c>
      <c r="DCN104" s="1219" t="s">
        <v>1245</v>
      </c>
      <c r="DCO104" s="1219" t="s">
        <v>1245</v>
      </c>
      <c r="DCP104" s="1219" t="s">
        <v>1245</v>
      </c>
      <c r="DCQ104" s="1219" t="s">
        <v>1245</v>
      </c>
      <c r="DCR104" s="1219" t="s">
        <v>1245</v>
      </c>
      <c r="DCS104" s="1219" t="s">
        <v>1245</v>
      </c>
      <c r="DCT104" s="1219" t="s">
        <v>1245</v>
      </c>
      <c r="DCU104" s="1219" t="s">
        <v>1245</v>
      </c>
      <c r="DCV104" s="1219" t="s">
        <v>1245</v>
      </c>
      <c r="DCW104" s="1219" t="s">
        <v>1245</v>
      </c>
      <c r="DCX104" s="1219" t="s">
        <v>1245</v>
      </c>
      <c r="DCY104" s="1219" t="s">
        <v>1245</v>
      </c>
      <c r="DCZ104" s="1219" t="s">
        <v>1245</v>
      </c>
      <c r="DDA104" s="1219" t="s">
        <v>1245</v>
      </c>
      <c r="DDB104" s="1219" t="s">
        <v>1245</v>
      </c>
      <c r="DDC104" s="1219" t="s">
        <v>1245</v>
      </c>
      <c r="DDD104" s="1219" t="s">
        <v>1245</v>
      </c>
      <c r="DDE104" s="1219" t="s">
        <v>1245</v>
      </c>
      <c r="DDF104" s="1219" t="s">
        <v>1245</v>
      </c>
      <c r="DDG104" s="1219" t="s">
        <v>1245</v>
      </c>
      <c r="DDH104" s="1219" t="s">
        <v>1245</v>
      </c>
      <c r="DDI104" s="1219" t="s">
        <v>1245</v>
      </c>
      <c r="DDJ104" s="1219" t="s">
        <v>1245</v>
      </c>
      <c r="DDK104" s="1219" t="s">
        <v>1245</v>
      </c>
      <c r="DDL104" s="1219" t="s">
        <v>1245</v>
      </c>
      <c r="DDM104" s="1219" t="s">
        <v>1245</v>
      </c>
      <c r="DDN104" s="1219" t="s">
        <v>1245</v>
      </c>
      <c r="DDO104" s="1219" t="s">
        <v>1245</v>
      </c>
      <c r="DDP104" s="1219" t="s">
        <v>1245</v>
      </c>
      <c r="DDQ104" s="1219" t="s">
        <v>1245</v>
      </c>
      <c r="DDR104" s="1219" t="s">
        <v>1245</v>
      </c>
      <c r="DDS104" s="1219" t="s">
        <v>1245</v>
      </c>
      <c r="DDT104" s="1219" t="s">
        <v>1245</v>
      </c>
      <c r="DDU104" s="1219" t="s">
        <v>1245</v>
      </c>
      <c r="DDV104" s="1219" t="s">
        <v>1245</v>
      </c>
      <c r="DDW104" s="1219" t="s">
        <v>1245</v>
      </c>
      <c r="DDX104" s="1219" t="s">
        <v>1245</v>
      </c>
      <c r="DDY104" s="1219" t="s">
        <v>1245</v>
      </c>
      <c r="DDZ104" s="1219" t="s">
        <v>1245</v>
      </c>
      <c r="DEA104" s="1219" t="s">
        <v>1245</v>
      </c>
      <c r="DEB104" s="1219" t="s">
        <v>1245</v>
      </c>
      <c r="DEC104" s="1219" t="s">
        <v>1245</v>
      </c>
      <c r="DED104" s="1219" t="s">
        <v>1245</v>
      </c>
      <c r="DEE104" s="1219" t="s">
        <v>1245</v>
      </c>
      <c r="DEF104" s="1219" t="s">
        <v>1245</v>
      </c>
      <c r="DEG104" s="1219" t="s">
        <v>1245</v>
      </c>
      <c r="DEH104" s="1219" t="s">
        <v>1245</v>
      </c>
      <c r="DEI104" s="1219" t="s">
        <v>1245</v>
      </c>
      <c r="DEJ104" s="1219" t="s">
        <v>1245</v>
      </c>
      <c r="DEK104" s="1219" t="s">
        <v>1245</v>
      </c>
      <c r="DEL104" s="1219" t="s">
        <v>1245</v>
      </c>
      <c r="DEM104" s="1219" t="s">
        <v>1245</v>
      </c>
      <c r="DEN104" s="1219" t="s">
        <v>1245</v>
      </c>
      <c r="DEO104" s="1219" t="s">
        <v>1245</v>
      </c>
      <c r="DEP104" s="1219" t="s">
        <v>1245</v>
      </c>
      <c r="DEQ104" s="1219" t="s">
        <v>1245</v>
      </c>
      <c r="DER104" s="1219" t="s">
        <v>1245</v>
      </c>
      <c r="DES104" s="1219" t="s">
        <v>1245</v>
      </c>
      <c r="DET104" s="1219" t="s">
        <v>1245</v>
      </c>
      <c r="DEU104" s="1219" t="s">
        <v>1245</v>
      </c>
      <c r="DEV104" s="1219" t="s">
        <v>1245</v>
      </c>
      <c r="DEW104" s="1219" t="s">
        <v>1245</v>
      </c>
      <c r="DEX104" s="1219" t="s">
        <v>1245</v>
      </c>
      <c r="DEY104" s="1219" t="s">
        <v>1245</v>
      </c>
      <c r="DEZ104" s="1219" t="s">
        <v>1245</v>
      </c>
      <c r="DFA104" s="1219" t="s">
        <v>1245</v>
      </c>
      <c r="DFB104" s="1219" t="s">
        <v>1245</v>
      </c>
      <c r="DFC104" s="1219" t="s">
        <v>1245</v>
      </c>
      <c r="DFD104" s="1219" t="s">
        <v>1245</v>
      </c>
      <c r="DFE104" s="1219" t="s">
        <v>1245</v>
      </c>
      <c r="DFF104" s="1219" t="s">
        <v>1245</v>
      </c>
      <c r="DFG104" s="1219" t="s">
        <v>1245</v>
      </c>
      <c r="DFH104" s="1219" t="s">
        <v>1245</v>
      </c>
      <c r="DFI104" s="1219" t="s">
        <v>1245</v>
      </c>
      <c r="DFJ104" s="1219" t="s">
        <v>1245</v>
      </c>
      <c r="DFK104" s="1219" t="s">
        <v>1245</v>
      </c>
      <c r="DFL104" s="1219" t="s">
        <v>1245</v>
      </c>
      <c r="DFM104" s="1219" t="s">
        <v>1245</v>
      </c>
      <c r="DFN104" s="1219" t="s">
        <v>1245</v>
      </c>
      <c r="DFO104" s="1219" t="s">
        <v>1245</v>
      </c>
      <c r="DFP104" s="1219" t="s">
        <v>1245</v>
      </c>
      <c r="DFQ104" s="1219" t="s">
        <v>1245</v>
      </c>
      <c r="DFR104" s="1219" t="s">
        <v>1245</v>
      </c>
      <c r="DFS104" s="1219" t="s">
        <v>1245</v>
      </c>
      <c r="DFT104" s="1219" t="s">
        <v>1245</v>
      </c>
      <c r="DFU104" s="1219" t="s">
        <v>1245</v>
      </c>
      <c r="DFV104" s="1219" t="s">
        <v>1245</v>
      </c>
      <c r="DFW104" s="1219" t="s">
        <v>1245</v>
      </c>
      <c r="DFX104" s="1219" t="s">
        <v>1245</v>
      </c>
      <c r="DFY104" s="1219" t="s">
        <v>1245</v>
      </c>
      <c r="DFZ104" s="1219" t="s">
        <v>1245</v>
      </c>
      <c r="DGA104" s="1219" t="s">
        <v>1245</v>
      </c>
      <c r="DGB104" s="1219" t="s">
        <v>1245</v>
      </c>
      <c r="DGC104" s="1219" t="s">
        <v>1245</v>
      </c>
      <c r="DGD104" s="1219" t="s">
        <v>1245</v>
      </c>
      <c r="DGE104" s="1219" t="s">
        <v>1245</v>
      </c>
      <c r="DGF104" s="1219" t="s">
        <v>1245</v>
      </c>
      <c r="DGG104" s="1219" t="s">
        <v>1245</v>
      </c>
      <c r="DGH104" s="1219" t="s">
        <v>1245</v>
      </c>
      <c r="DGI104" s="1219" t="s">
        <v>1245</v>
      </c>
      <c r="DGJ104" s="1219" t="s">
        <v>1245</v>
      </c>
      <c r="DGK104" s="1219" t="s">
        <v>1245</v>
      </c>
      <c r="DGL104" s="1219" t="s">
        <v>1245</v>
      </c>
      <c r="DGM104" s="1219" t="s">
        <v>1245</v>
      </c>
      <c r="DGN104" s="1219" t="s">
        <v>1245</v>
      </c>
      <c r="DGO104" s="1219" t="s">
        <v>1245</v>
      </c>
      <c r="DGP104" s="1219" t="s">
        <v>1245</v>
      </c>
      <c r="DGQ104" s="1219" t="s">
        <v>1245</v>
      </c>
      <c r="DGR104" s="1219" t="s">
        <v>1245</v>
      </c>
      <c r="DGS104" s="1219" t="s">
        <v>1245</v>
      </c>
      <c r="DGT104" s="1219" t="s">
        <v>1245</v>
      </c>
      <c r="DGU104" s="1219" t="s">
        <v>1245</v>
      </c>
      <c r="DGV104" s="1219" t="s">
        <v>1245</v>
      </c>
      <c r="DGW104" s="1219" t="s">
        <v>1245</v>
      </c>
      <c r="DGX104" s="1219" t="s">
        <v>1245</v>
      </c>
      <c r="DGY104" s="1219" t="s">
        <v>1245</v>
      </c>
      <c r="DGZ104" s="1219" t="s">
        <v>1245</v>
      </c>
      <c r="DHA104" s="1219" t="s">
        <v>1245</v>
      </c>
      <c r="DHB104" s="1219" t="s">
        <v>1245</v>
      </c>
      <c r="DHC104" s="1219" t="s">
        <v>1245</v>
      </c>
      <c r="DHD104" s="1219" t="s">
        <v>1245</v>
      </c>
      <c r="DHE104" s="1219" t="s">
        <v>1245</v>
      </c>
      <c r="DHF104" s="1219" t="s">
        <v>1245</v>
      </c>
      <c r="DHG104" s="1219" t="s">
        <v>1245</v>
      </c>
      <c r="DHH104" s="1219" t="s">
        <v>1245</v>
      </c>
      <c r="DHI104" s="1219" t="s">
        <v>1245</v>
      </c>
      <c r="DHJ104" s="1219" t="s">
        <v>1245</v>
      </c>
      <c r="DHK104" s="1219" t="s">
        <v>1245</v>
      </c>
      <c r="DHL104" s="1219" t="s">
        <v>1245</v>
      </c>
      <c r="DHM104" s="1219" t="s">
        <v>1245</v>
      </c>
      <c r="DHN104" s="1219" t="s">
        <v>1245</v>
      </c>
      <c r="DHO104" s="1219" t="s">
        <v>1245</v>
      </c>
      <c r="DHP104" s="1219" t="s">
        <v>1245</v>
      </c>
      <c r="DHQ104" s="1219" t="s">
        <v>1245</v>
      </c>
      <c r="DHR104" s="1219" t="s">
        <v>1245</v>
      </c>
      <c r="DHS104" s="1219" t="s">
        <v>1245</v>
      </c>
      <c r="DHT104" s="1219" t="s">
        <v>1245</v>
      </c>
      <c r="DHU104" s="1219" t="s">
        <v>1245</v>
      </c>
      <c r="DHV104" s="1219" t="s">
        <v>1245</v>
      </c>
      <c r="DHW104" s="1219" t="s">
        <v>1245</v>
      </c>
      <c r="DHX104" s="1219" t="s">
        <v>1245</v>
      </c>
      <c r="DHY104" s="1219" t="s">
        <v>1245</v>
      </c>
      <c r="DHZ104" s="1219" t="s">
        <v>1245</v>
      </c>
      <c r="DIA104" s="1219" t="s">
        <v>1245</v>
      </c>
      <c r="DIB104" s="1219" t="s">
        <v>1245</v>
      </c>
      <c r="DIC104" s="1219" t="s">
        <v>1245</v>
      </c>
      <c r="DID104" s="1219" t="s">
        <v>1245</v>
      </c>
      <c r="DIE104" s="1219" t="s">
        <v>1245</v>
      </c>
      <c r="DIF104" s="1219" t="s">
        <v>1245</v>
      </c>
      <c r="DIG104" s="1219" t="s">
        <v>1245</v>
      </c>
      <c r="DIH104" s="1219" t="s">
        <v>1245</v>
      </c>
      <c r="DII104" s="1219" t="s">
        <v>1245</v>
      </c>
      <c r="DIJ104" s="1219" t="s">
        <v>1245</v>
      </c>
      <c r="DIK104" s="1219" t="s">
        <v>1245</v>
      </c>
      <c r="DIL104" s="1219" t="s">
        <v>1245</v>
      </c>
      <c r="DIM104" s="1219" t="s">
        <v>1245</v>
      </c>
      <c r="DIN104" s="1219" t="s">
        <v>1245</v>
      </c>
      <c r="DIO104" s="1219" t="s">
        <v>1245</v>
      </c>
      <c r="DIP104" s="1219" t="s">
        <v>1245</v>
      </c>
      <c r="DIQ104" s="1219" t="s">
        <v>1245</v>
      </c>
      <c r="DIR104" s="1219" t="s">
        <v>1245</v>
      </c>
      <c r="DIS104" s="1219" t="s">
        <v>1245</v>
      </c>
      <c r="DIT104" s="1219" t="s">
        <v>1245</v>
      </c>
      <c r="DIU104" s="1219" t="s">
        <v>1245</v>
      </c>
      <c r="DIV104" s="1219" t="s">
        <v>1245</v>
      </c>
      <c r="DIW104" s="1219" t="s">
        <v>1245</v>
      </c>
      <c r="DIX104" s="1219" t="s">
        <v>1245</v>
      </c>
      <c r="DIY104" s="1219" t="s">
        <v>1245</v>
      </c>
      <c r="DIZ104" s="1219" t="s">
        <v>1245</v>
      </c>
      <c r="DJA104" s="1219" t="s">
        <v>1245</v>
      </c>
      <c r="DJB104" s="1219" t="s">
        <v>1245</v>
      </c>
      <c r="DJC104" s="1219" t="s">
        <v>1245</v>
      </c>
      <c r="DJD104" s="1219" t="s">
        <v>1245</v>
      </c>
      <c r="DJE104" s="1219" t="s">
        <v>1245</v>
      </c>
      <c r="DJF104" s="1219" t="s">
        <v>1245</v>
      </c>
      <c r="DJG104" s="1219" t="s">
        <v>1245</v>
      </c>
      <c r="DJH104" s="1219" t="s">
        <v>1245</v>
      </c>
      <c r="DJI104" s="1219" t="s">
        <v>1245</v>
      </c>
      <c r="DJJ104" s="1219" t="s">
        <v>1245</v>
      </c>
      <c r="DJK104" s="1219" t="s">
        <v>1245</v>
      </c>
      <c r="DJL104" s="1219" t="s">
        <v>1245</v>
      </c>
      <c r="DJM104" s="1219" t="s">
        <v>1245</v>
      </c>
      <c r="DJN104" s="1219" t="s">
        <v>1245</v>
      </c>
      <c r="DJO104" s="1219" t="s">
        <v>1245</v>
      </c>
      <c r="DJP104" s="1219" t="s">
        <v>1245</v>
      </c>
      <c r="DJQ104" s="1219" t="s">
        <v>1245</v>
      </c>
      <c r="DJR104" s="1219" t="s">
        <v>1245</v>
      </c>
      <c r="DJS104" s="1219" t="s">
        <v>1245</v>
      </c>
      <c r="DJT104" s="1219" t="s">
        <v>1245</v>
      </c>
      <c r="DJU104" s="1219" t="s">
        <v>1245</v>
      </c>
      <c r="DJV104" s="1219" t="s">
        <v>1245</v>
      </c>
      <c r="DJW104" s="1219" t="s">
        <v>1245</v>
      </c>
      <c r="DJX104" s="1219" t="s">
        <v>1245</v>
      </c>
      <c r="DJY104" s="1219" t="s">
        <v>1245</v>
      </c>
      <c r="DJZ104" s="1219" t="s">
        <v>1245</v>
      </c>
      <c r="DKA104" s="1219" t="s">
        <v>1245</v>
      </c>
      <c r="DKB104" s="1219" t="s">
        <v>1245</v>
      </c>
      <c r="DKC104" s="1219" t="s">
        <v>1245</v>
      </c>
      <c r="DKD104" s="1219" t="s">
        <v>1245</v>
      </c>
      <c r="DKE104" s="1219" t="s">
        <v>1245</v>
      </c>
      <c r="DKF104" s="1219" t="s">
        <v>1245</v>
      </c>
      <c r="DKG104" s="1219" t="s">
        <v>1245</v>
      </c>
      <c r="DKH104" s="1219" t="s">
        <v>1245</v>
      </c>
      <c r="DKI104" s="1219" t="s">
        <v>1245</v>
      </c>
      <c r="DKJ104" s="1219" t="s">
        <v>1245</v>
      </c>
      <c r="DKK104" s="1219" t="s">
        <v>1245</v>
      </c>
      <c r="DKL104" s="1219" t="s">
        <v>1245</v>
      </c>
      <c r="DKM104" s="1219" t="s">
        <v>1245</v>
      </c>
      <c r="DKN104" s="1219" t="s">
        <v>1245</v>
      </c>
      <c r="DKO104" s="1219" t="s">
        <v>1245</v>
      </c>
      <c r="DKP104" s="1219" t="s">
        <v>1245</v>
      </c>
      <c r="DKQ104" s="1219" t="s">
        <v>1245</v>
      </c>
      <c r="DKR104" s="1219" t="s">
        <v>1245</v>
      </c>
      <c r="DKS104" s="1219" t="s">
        <v>1245</v>
      </c>
      <c r="DKT104" s="1219" t="s">
        <v>1245</v>
      </c>
      <c r="DKU104" s="1219" t="s">
        <v>1245</v>
      </c>
      <c r="DKV104" s="1219" t="s">
        <v>1245</v>
      </c>
      <c r="DKW104" s="1219" t="s">
        <v>1245</v>
      </c>
      <c r="DKX104" s="1219" t="s">
        <v>1245</v>
      </c>
      <c r="DKY104" s="1219" t="s">
        <v>1245</v>
      </c>
      <c r="DKZ104" s="1219" t="s">
        <v>1245</v>
      </c>
      <c r="DLA104" s="1219" t="s">
        <v>1245</v>
      </c>
      <c r="DLB104" s="1219" t="s">
        <v>1245</v>
      </c>
      <c r="DLC104" s="1219" t="s">
        <v>1245</v>
      </c>
      <c r="DLD104" s="1219" t="s">
        <v>1245</v>
      </c>
      <c r="DLE104" s="1219" t="s">
        <v>1245</v>
      </c>
      <c r="DLF104" s="1219" t="s">
        <v>1245</v>
      </c>
      <c r="DLG104" s="1219" t="s">
        <v>1245</v>
      </c>
      <c r="DLH104" s="1219" t="s">
        <v>1245</v>
      </c>
      <c r="DLI104" s="1219" t="s">
        <v>1245</v>
      </c>
      <c r="DLJ104" s="1219" t="s">
        <v>1245</v>
      </c>
      <c r="DLK104" s="1219" t="s">
        <v>1245</v>
      </c>
      <c r="DLL104" s="1219" t="s">
        <v>1245</v>
      </c>
      <c r="DLM104" s="1219" t="s">
        <v>1245</v>
      </c>
      <c r="DLN104" s="1219" t="s">
        <v>1245</v>
      </c>
      <c r="DLO104" s="1219" t="s">
        <v>1245</v>
      </c>
      <c r="DLP104" s="1219" t="s">
        <v>1245</v>
      </c>
      <c r="DLQ104" s="1219" t="s">
        <v>1245</v>
      </c>
      <c r="DLR104" s="1219" t="s">
        <v>1245</v>
      </c>
      <c r="DLS104" s="1219" t="s">
        <v>1245</v>
      </c>
      <c r="DLT104" s="1219" t="s">
        <v>1245</v>
      </c>
      <c r="DLU104" s="1219" t="s">
        <v>1245</v>
      </c>
      <c r="DLV104" s="1219" t="s">
        <v>1245</v>
      </c>
      <c r="DLW104" s="1219" t="s">
        <v>1245</v>
      </c>
      <c r="DLX104" s="1219" t="s">
        <v>1245</v>
      </c>
      <c r="DLY104" s="1219" t="s">
        <v>1245</v>
      </c>
      <c r="DLZ104" s="1219" t="s">
        <v>1245</v>
      </c>
      <c r="DMA104" s="1219" t="s">
        <v>1245</v>
      </c>
      <c r="DMB104" s="1219" t="s">
        <v>1245</v>
      </c>
      <c r="DMC104" s="1219" t="s">
        <v>1245</v>
      </c>
      <c r="DMD104" s="1219" t="s">
        <v>1245</v>
      </c>
      <c r="DME104" s="1219" t="s">
        <v>1245</v>
      </c>
      <c r="DMF104" s="1219" t="s">
        <v>1245</v>
      </c>
      <c r="DMG104" s="1219" t="s">
        <v>1245</v>
      </c>
      <c r="DMH104" s="1219" t="s">
        <v>1245</v>
      </c>
      <c r="DMI104" s="1219" t="s">
        <v>1245</v>
      </c>
      <c r="DMJ104" s="1219" t="s">
        <v>1245</v>
      </c>
      <c r="DMK104" s="1219" t="s">
        <v>1245</v>
      </c>
      <c r="DML104" s="1219" t="s">
        <v>1245</v>
      </c>
      <c r="DMM104" s="1219" t="s">
        <v>1245</v>
      </c>
      <c r="DMN104" s="1219" t="s">
        <v>1245</v>
      </c>
      <c r="DMO104" s="1219" t="s">
        <v>1245</v>
      </c>
      <c r="DMP104" s="1219" t="s">
        <v>1245</v>
      </c>
      <c r="DMQ104" s="1219" t="s">
        <v>1245</v>
      </c>
      <c r="DMR104" s="1219" t="s">
        <v>1245</v>
      </c>
      <c r="DMS104" s="1219" t="s">
        <v>1245</v>
      </c>
      <c r="DMT104" s="1219" t="s">
        <v>1245</v>
      </c>
      <c r="DMU104" s="1219" t="s">
        <v>1245</v>
      </c>
      <c r="DMV104" s="1219" t="s">
        <v>1245</v>
      </c>
      <c r="DMW104" s="1219" t="s">
        <v>1245</v>
      </c>
      <c r="DMX104" s="1219" t="s">
        <v>1245</v>
      </c>
      <c r="DMY104" s="1219" t="s">
        <v>1245</v>
      </c>
      <c r="DMZ104" s="1219" t="s">
        <v>1245</v>
      </c>
      <c r="DNA104" s="1219" t="s">
        <v>1245</v>
      </c>
      <c r="DNB104" s="1219" t="s">
        <v>1245</v>
      </c>
      <c r="DNC104" s="1219" t="s">
        <v>1245</v>
      </c>
      <c r="DND104" s="1219" t="s">
        <v>1245</v>
      </c>
      <c r="DNE104" s="1219" t="s">
        <v>1245</v>
      </c>
      <c r="DNF104" s="1219" t="s">
        <v>1245</v>
      </c>
      <c r="DNG104" s="1219" t="s">
        <v>1245</v>
      </c>
      <c r="DNH104" s="1219" t="s">
        <v>1245</v>
      </c>
      <c r="DNI104" s="1219" t="s">
        <v>1245</v>
      </c>
      <c r="DNJ104" s="1219" t="s">
        <v>1245</v>
      </c>
      <c r="DNK104" s="1219" t="s">
        <v>1245</v>
      </c>
      <c r="DNL104" s="1219" t="s">
        <v>1245</v>
      </c>
      <c r="DNM104" s="1219" t="s">
        <v>1245</v>
      </c>
      <c r="DNN104" s="1219" t="s">
        <v>1245</v>
      </c>
      <c r="DNO104" s="1219" t="s">
        <v>1245</v>
      </c>
      <c r="DNP104" s="1219" t="s">
        <v>1245</v>
      </c>
      <c r="DNQ104" s="1219" t="s">
        <v>1245</v>
      </c>
      <c r="DNR104" s="1219" t="s">
        <v>1245</v>
      </c>
      <c r="DNS104" s="1219" t="s">
        <v>1245</v>
      </c>
      <c r="DNT104" s="1219" t="s">
        <v>1245</v>
      </c>
      <c r="DNU104" s="1219" t="s">
        <v>1245</v>
      </c>
      <c r="DNV104" s="1219" t="s">
        <v>1245</v>
      </c>
      <c r="DNW104" s="1219" t="s">
        <v>1245</v>
      </c>
      <c r="DNX104" s="1219" t="s">
        <v>1245</v>
      </c>
      <c r="DNY104" s="1219" t="s">
        <v>1245</v>
      </c>
      <c r="DNZ104" s="1219" t="s">
        <v>1245</v>
      </c>
      <c r="DOA104" s="1219" t="s">
        <v>1245</v>
      </c>
      <c r="DOB104" s="1219" t="s">
        <v>1245</v>
      </c>
      <c r="DOC104" s="1219" t="s">
        <v>1245</v>
      </c>
      <c r="DOD104" s="1219" t="s">
        <v>1245</v>
      </c>
      <c r="DOE104" s="1219" t="s">
        <v>1245</v>
      </c>
      <c r="DOF104" s="1219" t="s">
        <v>1245</v>
      </c>
      <c r="DOG104" s="1219" t="s">
        <v>1245</v>
      </c>
      <c r="DOH104" s="1219" t="s">
        <v>1245</v>
      </c>
      <c r="DOI104" s="1219" t="s">
        <v>1245</v>
      </c>
      <c r="DOJ104" s="1219" t="s">
        <v>1245</v>
      </c>
      <c r="DOK104" s="1219" t="s">
        <v>1245</v>
      </c>
      <c r="DOL104" s="1219" t="s">
        <v>1245</v>
      </c>
      <c r="DOM104" s="1219" t="s">
        <v>1245</v>
      </c>
      <c r="DON104" s="1219" t="s">
        <v>1245</v>
      </c>
      <c r="DOO104" s="1219" t="s">
        <v>1245</v>
      </c>
      <c r="DOP104" s="1219" t="s">
        <v>1245</v>
      </c>
      <c r="DOQ104" s="1219" t="s">
        <v>1245</v>
      </c>
      <c r="DOR104" s="1219" t="s">
        <v>1245</v>
      </c>
      <c r="DOS104" s="1219" t="s">
        <v>1245</v>
      </c>
      <c r="DOT104" s="1219" t="s">
        <v>1245</v>
      </c>
      <c r="DOU104" s="1219" t="s">
        <v>1245</v>
      </c>
      <c r="DOV104" s="1219" t="s">
        <v>1245</v>
      </c>
      <c r="DOW104" s="1219" t="s">
        <v>1245</v>
      </c>
      <c r="DOX104" s="1219" t="s">
        <v>1245</v>
      </c>
      <c r="DOY104" s="1219" t="s">
        <v>1245</v>
      </c>
      <c r="DOZ104" s="1219" t="s">
        <v>1245</v>
      </c>
      <c r="DPA104" s="1219" t="s">
        <v>1245</v>
      </c>
      <c r="DPB104" s="1219" t="s">
        <v>1245</v>
      </c>
      <c r="DPC104" s="1219" t="s">
        <v>1245</v>
      </c>
      <c r="DPD104" s="1219" t="s">
        <v>1245</v>
      </c>
      <c r="DPE104" s="1219" t="s">
        <v>1245</v>
      </c>
      <c r="DPF104" s="1219" t="s">
        <v>1245</v>
      </c>
      <c r="DPG104" s="1219" t="s">
        <v>1245</v>
      </c>
      <c r="DPH104" s="1219" t="s">
        <v>1245</v>
      </c>
      <c r="DPI104" s="1219" t="s">
        <v>1245</v>
      </c>
      <c r="DPJ104" s="1219" t="s">
        <v>1245</v>
      </c>
      <c r="DPK104" s="1219" t="s">
        <v>1245</v>
      </c>
      <c r="DPL104" s="1219" t="s">
        <v>1245</v>
      </c>
      <c r="DPM104" s="1219" t="s">
        <v>1245</v>
      </c>
      <c r="DPN104" s="1219" t="s">
        <v>1245</v>
      </c>
      <c r="DPO104" s="1219" t="s">
        <v>1245</v>
      </c>
      <c r="DPP104" s="1219" t="s">
        <v>1245</v>
      </c>
      <c r="DPQ104" s="1219" t="s">
        <v>1245</v>
      </c>
      <c r="DPR104" s="1219" t="s">
        <v>1245</v>
      </c>
      <c r="DPS104" s="1219" t="s">
        <v>1245</v>
      </c>
      <c r="DPT104" s="1219" t="s">
        <v>1245</v>
      </c>
      <c r="DPU104" s="1219" t="s">
        <v>1245</v>
      </c>
      <c r="DPV104" s="1219" t="s">
        <v>1245</v>
      </c>
      <c r="DPW104" s="1219" t="s">
        <v>1245</v>
      </c>
      <c r="DPX104" s="1219" t="s">
        <v>1245</v>
      </c>
      <c r="DPY104" s="1219" t="s">
        <v>1245</v>
      </c>
      <c r="DPZ104" s="1219" t="s">
        <v>1245</v>
      </c>
      <c r="DQA104" s="1219" t="s">
        <v>1245</v>
      </c>
      <c r="DQB104" s="1219" t="s">
        <v>1245</v>
      </c>
      <c r="DQC104" s="1219" t="s">
        <v>1245</v>
      </c>
      <c r="DQD104" s="1219" t="s">
        <v>1245</v>
      </c>
      <c r="DQE104" s="1219" t="s">
        <v>1245</v>
      </c>
      <c r="DQF104" s="1219" t="s">
        <v>1245</v>
      </c>
      <c r="DQG104" s="1219" t="s">
        <v>1245</v>
      </c>
      <c r="DQH104" s="1219" t="s">
        <v>1245</v>
      </c>
      <c r="DQI104" s="1219" t="s">
        <v>1245</v>
      </c>
      <c r="DQJ104" s="1219" t="s">
        <v>1245</v>
      </c>
      <c r="DQK104" s="1219" t="s">
        <v>1245</v>
      </c>
      <c r="DQL104" s="1219" t="s">
        <v>1245</v>
      </c>
      <c r="DQM104" s="1219" t="s">
        <v>1245</v>
      </c>
      <c r="DQN104" s="1219" t="s">
        <v>1245</v>
      </c>
      <c r="DQO104" s="1219" t="s">
        <v>1245</v>
      </c>
      <c r="DQP104" s="1219" t="s">
        <v>1245</v>
      </c>
      <c r="DQQ104" s="1219" t="s">
        <v>1245</v>
      </c>
      <c r="DQR104" s="1219" t="s">
        <v>1245</v>
      </c>
      <c r="DQS104" s="1219" t="s">
        <v>1245</v>
      </c>
      <c r="DQT104" s="1219" t="s">
        <v>1245</v>
      </c>
      <c r="DQU104" s="1219" t="s">
        <v>1245</v>
      </c>
      <c r="DQV104" s="1219" t="s">
        <v>1245</v>
      </c>
      <c r="DQW104" s="1219" t="s">
        <v>1245</v>
      </c>
      <c r="DQX104" s="1219" t="s">
        <v>1245</v>
      </c>
      <c r="DQY104" s="1219" t="s">
        <v>1245</v>
      </c>
      <c r="DQZ104" s="1219" t="s">
        <v>1245</v>
      </c>
      <c r="DRA104" s="1219" t="s">
        <v>1245</v>
      </c>
      <c r="DRB104" s="1219" t="s">
        <v>1245</v>
      </c>
      <c r="DRC104" s="1219" t="s">
        <v>1245</v>
      </c>
      <c r="DRD104" s="1219" t="s">
        <v>1245</v>
      </c>
      <c r="DRE104" s="1219" t="s">
        <v>1245</v>
      </c>
      <c r="DRF104" s="1219" t="s">
        <v>1245</v>
      </c>
      <c r="DRG104" s="1219" t="s">
        <v>1245</v>
      </c>
      <c r="DRH104" s="1219" t="s">
        <v>1245</v>
      </c>
      <c r="DRI104" s="1219" t="s">
        <v>1245</v>
      </c>
      <c r="DRJ104" s="1219" t="s">
        <v>1245</v>
      </c>
      <c r="DRK104" s="1219" t="s">
        <v>1245</v>
      </c>
      <c r="DRL104" s="1219" t="s">
        <v>1245</v>
      </c>
      <c r="DRM104" s="1219" t="s">
        <v>1245</v>
      </c>
      <c r="DRN104" s="1219" t="s">
        <v>1245</v>
      </c>
      <c r="DRO104" s="1219" t="s">
        <v>1245</v>
      </c>
      <c r="DRP104" s="1219" t="s">
        <v>1245</v>
      </c>
      <c r="DRQ104" s="1219" t="s">
        <v>1245</v>
      </c>
      <c r="DRR104" s="1219" t="s">
        <v>1245</v>
      </c>
      <c r="DRS104" s="1219" t="s">
        <v>1245</v>
      </c>
      <c r="DRT104" s="1219" t="s">
        <v>1245</v>
      </c>
      <c r="DRU104" s="1219" t="s">
        <v>1245</v>
      </c>
      <c r="DRV104" s="1219" t="s">
        <v>1245</v>
      </c>
      <c r="DRW104" s="1219" t="s">
        <v>1245</v>
      </c>
      <c r="DRX104" s="1219" t="s">
        <v>1245</v>
      </c>
      <c r="DRY104" s="1219" t="s">
        <v>1245</v>
      </c>
      <c r="DRZ104" s="1219" t="s">
        <v>1245</v>
      </c>
      <c r="DSA104" s="1219" t="s">
        <v>1245</v>
      </c>
      <c r="DSB104" s="1219" t="s">
        <v>1245</v>
      </c>
      <c r="DSC104" s="1219" t="s">
        <v>1245</v>
      </c>
      <c r="DSD104" s="1219" t="s">
        <v>1245</v>
      </c>
      <c r="DSE104" s="1219" t="s">
        <v>1245</v>
      </c>
      <c r="DSF104" s="1219" t="s">
        <v>1245</v>
      </c>
      <c r="DSG104" s="1219" t="s">
        <v>1245</v>
      </c>
      <c r="DSH104" s="1219" t="s">
        <v>1245</v>
      </c>
      <c r="DSI104" s="1219" t="s">
        <v>1245</v>
      </c>
      <c r="DSJ104" s="1219" t="s">
        <v>1245</v>
      </c>
      <c r="DSK104" s="1219" t="s">
        <v>1245</v>
      </c>
      <c r="DSL104" s="1219" t="s">
        <v>1245</v>
      </c>
      <c r="DSM104" s="1219" t="s">
        <v>1245</v>
      </c>
      <c r="DSN104" s="1219" t="s">
        <v>1245</v>
      </c>
      <c r="DSO104" s="1219" t="s">
        <v>1245</v>
      </c>
      <c r="DSP104" s="1219" t="s">
        <v>1245</v>
      </c>
      <c r="DSQ104" s="1219" t="s">
        <v>1245</v>
      </c>
      <c r="DSR104" s="1219" t="s">
        <v>1245</v>
      </c>
      <c r="DSS104" s="1219" t="s">
        <v>1245</v>
      </c>
      <c r="DST104" s="1219" t="s">
        <v>1245</v>
      </c>
      <c r="DSU104" s="1219" t="s">
        <v>1245</v>
      </c>
      <c r="DSV104" s="1219" t="s">
        <v>1245</v>
      </c>
      <c r="DSW104" s="1219" t="s">
        <v>1245</v>
      </c>
      <c r="DSX104" s="1219" t="s">
        <v>1245</v>
      </c>
      <c r="DSY104" s="1219" t="s">
        <v>1245</v>
      </c>
      <c r="DSZ104" s="1219" t="s">
        <v>1245</v>
      </c>
      <c r="DTA104" s="1219" t="s">
        <v>1245</v>
      </c>
      <c r="DTB104" s="1219" t="s">
        <v>1245</v>
      </c>
      <c r="DTC104" s="1219" t="s">
        <v>1245</v>
      </c>
      <c r="DTD104" s="1219" t="s">
        <v>1245</v>
      </c>
      <c r="DTE104" s="1219" t="s">
        <v>1245</v>
      </c>
      <c r="DTF104" s="1219" t="s">
        <v>1245</v>
      </c>
      <c r="DTG104" s="1219" t="s">
        <v>1245</v>
      </c>
      <c r="DTH104" s="1219" t="s">
        <v>1245</v>
      </c>
      <c r="DTI104" s="1219" t="s">
        <v>1245</v>
      </c>
      <c r="DTJ104" s="1219" t="s">
        <v>1245</v>
      </c>
      <c r="DTK104" s="1219" t="s">
        <v>1245</v>
      </c>
      <c r="DTL104" s="1219" t="s">
        <v>1245</v>
      </c>
      <c r="DTM104" s="1219" t="s">
        <v>1245</v>
      </c>
      <c r="DTN104" s="1219" t="s">
        <v>1245</v>
      </c>
      <c r="DTO104" s="1219" t="s">
        <v>1245</v>
      </c>
      <c r="DTP104" s="1219" t="s">
        <v>1245</v>
      </c>
      <c r="DTQ104" s="1219" t="s">
        <v>1245</v>
      </c>
      <c r="DTR104" s="1219" t="s">
        <v>1245</v>
      </c>
      <c r="DTS104" s="1219" t="s">
        <v>1245</v>
      </c>
      <c r="DTT104" s="1219" t="s">
        <v>1245</v>
      </c>
      <c r="DTU104" s="1219" t="s">
        <v>1245</v>
      </c>
      <c r="DTV104" s="1219" t="s">
        <v>1245</v>
      </c>
      <c r="DTW104" s="1219" t="s">
        <v>1245</v>
      </c>
      <c r="DTX104" s="1219" t="s">
        <v>1245</v>
      </c>
      <c r="DTY104" s="1219" t="s">
        <v>1245</v>
      </c>
      <c r="DTZ104" s="1219" t="s">
        <v>1245</v>
      </c>
      <c r="DUA104" s="1219" t="s">
        <v>1245</v>
      </c>
      <c r="DUB104" s="1219" t="s">
        <v>1245</v>
      </c>
      <c r="DUC104" s="1219" t="s">
        <v>1245</v>
      </c>
      <c r="DUD104" s="1219" t="s">
        <v>1245</v>
      </c>
      <c r="DUE104" s="1219" t="s">
        <v>1245</v>
      </c>
      <c r="DUF104" s="1219" t="s">
        <v>1245</v>
      </c>
      <c r="DUG104" s="1219" t="s">
        <v>1245</v>
      </c>
      <c r="DUH104" s="1219" t="s">
        <v>1245</v>
      </c>
      <c r="DUI104" s="1219" t="s">
        <v>1245</v>
      </c>
      <c r="DUJ104" s="1219" t="s">
        <v>1245</v>
      </c>
      <c r="DUK104" s="1219" t="s">
        <v>1245</v>
      </c>
      <c r="DUL104" s="1219" t="s">
        <v>1245</v>
      </c>
      <c r="DUM104" s="1219" t="s">
        <v>1245</v>
      </c>
      <c r="DUN104" s="1219" t="s">
        <v>1245</v>
      </c>
      <c r="DUO104" s="1219" t="s">
        <v>1245</v>
      </c>
      <c r="DUP104" s="1219" t="s">
        <v>1245</v>
      </c>
      <c r="DUQ104" s="1219" t="s">
        <v>1245</v>
      </c>
      <c r="DUR104" s="1219" t="s">
        <v>1245</v>
      </c>
      <c r="DUS104" s="1219" t="s">
        <v>1245</v>
      </c>
      <c r="DUT104" s="1219" t="s">
        <v>1245</v>
      </c>
      <c r="DUU104" s="1219" t="s">
        <v>1245</v>
      </c>
      <c r="DUV104" s="1219" t="s">
        <v>1245</v>
      </c>
      <c r="DUW104" s="1219" t="s">
        <v>1245</v>
      </c>
      <c r="DUX104" s="1219" t="s">
        <v>1245</v>
      </c>
      <c r="DUY104" s="1219" t="s">
        <v>1245</v>
      </c>
      <c r="DUZ104" s="1219" t="s">
        <v>1245</v>
      </c>
      <c r="DVA104" s="1219" t="s">
        <v>1245</v>
      </c>
      <c r="DVB104" s="1219" t="s">
        <v>1245</v>
      </c>
      <c r="DVC104" s="1219" t="s">
        <v>1245</v>
      </c>
      <c r="DVD104" s="1219" t="s">
        <v>1245</v>
      </c>
      <c r="DVE104" s="1219" t="s">
        <v>1245</v>
      </c>
      <c r="DVF104" s="1219" t="s">
        <v>1245</v>
      </c>
      <c r="DVG104" s="1219" t="s">
        <v>1245</v>
      </c>
      <c r="DVH104" s="1219" t="s">
        <v>1245</v>
      </c>
      <c r="DVI104" s="1219" t="s">
        <v>1245</v>
      </c>
      <c r="DVJ104" s="1219" t="s">
        <v>1245</v>
      </c>
      <c r="DVK104" s="1219" t="s">
        <v>1245</v>
      </c>
      <c r="DVL104" s="1219" t="s">
        <v>1245</v>
      </c>
      <c r="DVM104" s="1219" t="s">
        <v>1245</v>
      </c>
      <c r="DVN104" s="1219" t="s">
        <v>1245</v>
      </c>
      <c r="DVO104" s="1219" t="s">
        <v>1245</v>
      </c>
      <c r="DVP104" s="1219" t="s">
        <v>1245</v>
      </c>
      <c r="DVQ104" s="1219" t="s">
        <v>1245</v>
      </c>
      <c r="DVR104" s="1219" t="s">
        <v>1245</v>
      </c>
      <c r="DVS104" s="1219" t="s">
        <v>1245</v>
      </c>
      <c r="DVT104" s="1219" t="s">
        <v>1245</v>
      </c>
      <c r="DVU104" s="1219" t="s">
        <v>1245</v>
      </c>
      <c r="DVV104" s="1219" t="s">
        <v>1245</v>
      </c>
      <c r="DVW104" s="1219" t="s">
        <v>1245</v>
      </c>
      <c r="DVX104" s="1219" t="s">
        <v>1245</v>
      </c>
      <c r="DVY104" s="1219" t="s">
        <v>1245</v>
      </c>
      <c r="DVZ104" s="1219" t="s">
        <v>1245</v>
      </c>
      <c r="DWA104" s="1219" t="s">
        <v>1245</v>
      </c>
      <c r="DWB104" s="1219" t="s">
        <v>1245</v>
      </c>
      <c r="DWC104" s="1219" t="s">
        <v>1245</v>
      </c>
      <c r="DWD104" s="1219" t="s">
        <v>1245</v>
      </c>
      <c r="DWE104" s="1219" t="s">
        <v>1245</v>
      </c>
      <c r="DWF104" s="1219" t="s">
        <v>1245</v>
      </c>
      <c r="DWG104" s="1219" t="s">
        <v>1245</v>
      </c>
      <c r="DWH104" s="1219" t="s">
        <v>1245</v>
      </c>
      <c r="DWI104" s="1219" t="s">
        <v>1245</v>
      </c>
      <c r="DWJ104" s="1219" t="s">
        <v>1245</v>
      </c>
      <c r="DWK104" s="1219" t="s">
        <v>1245</v>
      </c>
      <c r="DWL104" s="1219" t="s">
        <v>1245</v>
      </c>
      <c r="DWM104" s="1219" t="s">
        <v>1245</v>
      </c>
      <c r="DWN104" s="1219" t="s">
        <v>1245</v>
      </c>
      <c r="DWO104" s="1219" t="s">
        <v>1245</v>
      </c>
      <c r="DWP104" s="1219" t="s">
        <v>1245</v>
      </c>
      <c r="DWQ104" s="1219" t="s">
        <v>1245</v>
      </c>
      <c r="DWR104" s="1219" t="s">
        <v>1245</v>
      </c>
      <c r="DWS104" s="1219" t="s">
        <v>1245</v>
      </c>
      <c r="DWT104" s="1219" t="s">
        <v>1245</v>
      </c>
      <c r="DWU104" s="1219" t="s">
        <v>1245</v>
      </c>
      <c r="DWV104" s="1219" t="s">
        <v>1245</v>
      </c>
      <c r="DWW104" s="1219" t="s">
        <v>1245</v>
      </c>
      <c r="DWX104" s="1219" t="s">
        <v>1245</v>
      </c>
      <c r="DWY104" s="1219" t="s">
        <v>1245</v>
      </c>
      <c r="DWZ104" s="1219" t="s">
        <v>1245</v>
      </c>
      <c r="DXA104" s="1219" t="s">
        <v>1245</v>
      </c>
      <c r="DXB104" s="1219" t="s">
        <v>1245</v>
      </c>
      <c r="DXC104" s="1219" t="s">
        <v>1245</v>
      </c>
      <c r="DXD104" s="1219" t="s">
        <v>1245</v>
      </c>
      <c r="DXE104" s="1219" t="s">
        <v>1245</v>
      </c>
      <c r="DXF104" s="1219" t="s">
        <v>1245</v>
      </c>
      <c r="DXG104" s="1219" t="s">
        <v>1245</v>
      </c>
      <c r="DXH104" s="1219" t="s">
        <v>1245</v>
      </c>
      <c r="DXI104" s="1219" t="s">
        <v>1245</v>
      </c>
      <c r="DXJ104" s="1219" t="s">
        <v>1245</v>
      </c>
      <c r="DXK104" s="1219" t="s">
        <v>1245</v>
      </c>
      <c r="DXL104" s="1219" t="s">
        <v>1245</v>
      </c>
      <c r="DXM104" s="1219" t="s">
        <v>1245</v>
      </c>
      <c r="DXN104" s="1219" t="s">
        <v>1245</v>
      </c>
      <c r="DXO104" s="1219" t="s">
        <v>1245</v>
      </c>
      <c r="DXP104" s="1219" t="s">
        <v>1245</v>
      </c>
      <c r="DXQ104" s="1219" t="s">
        <v>1245</v>
      </c>
      <c r="DXR104" s="1219" t="s">
        <v>1245</v>
      </c>
      <c r="DXS104" s="1219" t="s">
        <v>1245</v>
      </c>
      <c r="DXT104" s="1219" t="s">
        <v>1245</v>
      </c>
      <c r="DXU104" s="1219" t="s">
        <v>1245</v>
      </c>
      <c r="DXV104" s="1219" t="s">
        <v>1245</v>
      </c>
      <c r="DXW104" s="1219" t="s">
        <v>1245</v>
      </c>
      <c r="DXX104" s="1219" t="s">
        <v>1245</v>
      </c>
      <c r="DXY104" s="1219" t="s">
        <v>1245</v>
      </c>
      <c r="DXZ104" s="1219" t="s">
        <v>1245</v>
      </c>
      <c r="DYA104" s="1219" t="s">
        <v>1245</v>
      </c>
      <c r="DYB104" s="1219" t="s">
        <v>1245</v>
      </c>
      <c r="DYC104" s="1219" t="s">
        <v>1245</v>
      </c>
      <c r="DYD104" s="1219" t="s">
        <v>1245</v>
      </c>
      <c r="DYE104" s="1219" t="s">
        <v>1245</v>
      </c>
      <c r="DYF104" s="1219" t="s">
        <v>1245</v>
      </c>
      <c r="DYG104" s="1219" t="s">
        <v>1245</v>
      </c>
      <c r="DYH104" s="1219" t="s">
        <v>1245</v>
      </c>
      <c r="DYI104" s="1219" t="s">
        <v>1245</v>
      </c>
      <c r="DYJ104" s="1219" t="s">
        <v>1245</v>
      </c>
      <c r="DYK104" s="1219" t="s">
        <v>1245</v>
      </c>
      <c r="DYL104" s="1219" t="s">
        <v>1245</v>
      </c>
      <c r="DYM104" s="1219" t="s">
        <v>1245</v>
      </c>
      <c r="DYN104" s="1219" t="s">
        <v>1245</v>
      </c>
      <c r="DYO104" s="1219" t="s">
        <v>1245</v>
      </c>
      <c r="DYP104" s="1219" t="s">
        <v>1245</v>
      </c>
      <c r="DYQ104" s="1219" t="s">
        <v>1245</v>
      </c>
      <c r="DYR104" s="1219" t="s">
        <v>1245</v>
      </c>
      <c r="DYS104" s="1219" t="s">
        <v>1245</v>
      </c>
      <c r="DYT104" s="1219" t="s">
        <v>1245</v>
      </c>
      <c r="DYU104" s="1219" t="s">
        <v>1245</v>
      </c>
      <c r="DYV104" s="1219" t="s">
        <v>1245</v>
      </c>
      <c r="DYW104" s="1219" t="s">
        <v>1245</v>
      </c>
      <c r="DYX104" s="1219" t="s">
        <v>1245</v>
      </c>
      <c r="DYY104" s="1219" t="s">
        <v>1245</v>
      </c>
      <c r="DYZ104" s="1219" t="s">
        <v>1245</v>
      </c>
      <c r="DZA104" s="1219" t="s">
        <v>1245</v>
      </c>
      <c r="DZB104" s="1219" t="s">
        <v>1245</v>
      </c>
      <c r="DZC104" s="1219" t="s">
        <v>1245</v>
      </c>
      <c r="DZD104" s="1219" t="s">
        <v>1245</v>
      </c>
      <c r="DZE104" s="1219" t="s">
        <v>1245</v>
      </c>
      <c r="DZF104" s="1219" t="s">
        <v>1245</v>
      </c>
      <c r="DZG104" s="1219" t="s">
        <v>1245</v>
      </c>
      <c r="DZH104" s="1219" t="s">
        <v>1245</v>
      </c>
      <c r="DZI104" s="1219" t="s">
        <v>1245</v>
      </c>
      <c r="DZJ104" s="1219" t="s">
        <v>1245</v>
      </c>
      <c r="DZK104" s="1219" t="s">
        <v>1245</v>
      </c>
      <c r="DZL104" s="1219" t="s">
        <v>1245</v>
      </c>
      <c r="DZM104" s="1219" t="s">
        <v>1245</v>
      </c>
      <c r="DZN104" s="1219" t="s">
        <v>1245</v>
      </c>
      <c r="DZO104" s="1219" t="s">
        <v>1245</v>
      </c>
      <c r="DZP104" s="1219" t="s">
        <v>1245</v>
      </c>
      <c r="DZQ104" s="1219" t="s">
        <v>1245</v>
      </c>
      <c r="DZR104" s="1219" t="s">
        <v>1245</v>
      </c>
      <c r="DZS104" s="1219" t="s">
        <v>1245</v>
      </c>
      <c r="DZT104" s="1219" t="s">
        <v>1245</v>
      </c>
      <c r="DZU104" s="1219" t="s">
        <v>1245</v>
      </c>
      <c r="DZV104" s="1219" t="s">
        <v>1245</v>
      </c>
      <c r="DZW104" s="1219" t="s">
        <v>1245</v>
      </c>
      <c r="DZX104" s="1219" t="s">
        <v>1245</v>
      </c>
      <c r="DZY104" s="1219" t="s">
        <v>1245</v>
      </c>
      <c r="DZZ104" s="1219" t="s">
        <v>1245</v>
      </c>
      <c r="EAA104" s="1219" t="s">
        <v>1245</v>
      </c>
      <c r="EAB104" s="1219" t="s">
        <v>1245</v>
      </c>
      <c r="EAC104" s="1219" t="s">
        <v>1245</v>
      </c>
      <c r="EAD104" s="1219" t="s">
        <v>1245</v>
      </c>
      <c r="EAE104" s="1219" t="s">
        <v>1245</v>
      </c>
      <c r="EAF104" s="1219" t="s">
        <v>1245</v>
      </c>
      <c r="EAG104" s="1219" t="s">
        <v>1245</v>
      </c>
      <c r="EAH104" s="1219" t="s">
        <v>1245</v>
      </c>
      <c r="EAI104" s="1219" t="s">
        <v>1245</v>
      </c>
      <c r="EAJ104" s="1219" t="s">
        <v>1245</v>
      </c>
      <c r="EAK104" s="1219" t="s">
        <v>1245</v>
      </c>
      <c r="EAL104" s="1219" t="s">
        <v>1245</v>
      </c>
      <c r="EAM104" s="1219" t="s">
        <v>1245</v>
      </c>
      <c r="EAN104" s="1219" t="s">
        <v>1245</v>
      </c>
      <c r="EAO104" s="1219" t="s">
        <v>1245</v>
      </c>
      <c r="EAP104" s="1219" t="s">
        <v>1245</v>
      </c>
      <c r="EAQ104" s="1219" t="s">
        <v>1245</v>
      </c>
      <c r="EAR104" s="1219" t="s">
        <v>1245</v>
      </c>
      <c r="EAS104" s="1219" t="s">
        <v>1245</v>
      </c>
      <c r="EAT104" s="1219" t="s">
        <v>1245</v>
      </c>
      <c r="EAU104" s="1219" t="s">
        <v>1245</v>
      </c>
      <c r="EAV104" s="1219" t="s">
        <v>1245</v>
      </c>
      <c r="EAW104" s="1219" t="s">
        <v>1245</v>
      </c>
      <c r="EAX104" s="1219" t="s">
        <v>1245</v>
      </c>
      <c r="EAY104" s="1219" t="s">
        <v>1245</v>
      </c>
      <c r="EAZ104" s="1219" t="s">
        <v>1245</v>
      </c>
      <c r="EBA104" s="1219" t="s">
        <v>1245</v>
      </c>
      <c r="EBB104" s="1219" t="s">
        <v>1245</v>
      </c>
      <c r="EBC104" s="1219" t="s">
        <v>1245</v>
      </c>
      <c r="EBD104" s="1219" t="s">
        <v>1245</v>
      </c>
      <c r="EBE104" s="1219" t="s">
        <v>1245</v>
      </c>
      <c r="EBF104" s="1219" t="s">
        <v>1245</v>
      </c>
      <c r="EBG104" s="1219" t="s">
        <v>1245</v>
      </c>
      <c r="EBH104" s="1219" t="s">
        <v>1245</v>
      </c>
      <c r="EBI104" s="1219" t="s">
        <v>1245</v>
      </c>
      <c r="EBJ104" s="1219" t="s">
        <v>1245</v>
      </c>
      <c r="EBK104" s="1219" t="s">
        <v>1245</v>
      </c>
      <c r="EBL104" s="1219" t="s">
        <v>1245</v>
      </c>
      <c r="EBM104" s="1219" t="s">
        <v>1245</v>
      </c>
      <c r="EBN104" s="1219" t="s">
        <v>1245</v>
      </c>
      <c r="EBO104" s="1219" t="s">
        <v>1245</v>
      </c>
      <c r="EBP104" s="1219" t="s">
        <v>1245</v>
      </c>
      <c r="EBQ104" s="1219" t="s">
        <v>1245</v>
      </c>
      <c r="EBR104" s="1219" t="s">
        <v>1245</v>
      </c>
      <c r="EBS104" s="1219" t="s">
        <v>1245</v>
      </c>
      <c r="EBT104" s="1219" t="s">
        <v>1245</v>
      </c>
      <c r="EBU104" s="1219" t="s">
        <v>1245</v>
      </c>
      <c r="EBV104" s="1219" t="s">
        <v>1245</v>
      </c>
      <c r="EBW104" s="1219" t="s">
        <v>1245</v>
      </c>
      <c r="EBX104" s="1219" t="s">
        <v>1245</v>
      </c>
      <c r="EBY104" s="1219" t="s">
        <v>1245</v>
      </c>
      <c r="EBZ104" s="1219" t="s">
        <v>1245</v>
      </c>
      <c r="ECA104" s="1219" t="s">
        <v>1245</v>
      </c>
      <c r="ECB104" s="1219" t="s">
        <v>1245</v>
      </c>
      <c r="ECC104" s="1219" t="s">
        <v>1245</v>
      </c>
      <c r="ECD104" s="1219" t="s">
        <v>1245</v>
      </c>
      <c r="ECE104" s="1219" t="s">
        <v>1245</v>
      </c>
      <c r="ECF104" s="1219" t="s">
        <v>1245</v>
      </c>
      <c r="ECG104" s="1219" t="s">
        <v>1245</v>
      </c>
      <c r="ECH104" s="1219" t="s">
        <v>1245</v>
      </c>
      <c r="ECI104" s="1219" t="s">
        <v>1245</v>
      </c>
      <c r="ECJ104" s="1219" t="s">
        <v>1245</v>
      </c>
      <c r="ECK104" s="1219" t="s">
        <v>1245</v>
      </c>
      <c r="ECL104" s="1219" t="s">
        <v>1245</v>
      </c>
      <c r="ECM104" s="1219" t="s">
        <v>1245</v>
      </c>
      <c r="ECN104" s="1219" t="s">
        <v>1245</v>
      </c>
      <c r="ECO104" s="1219" t="s">
        <v>1245</v>
      </c>
      <c r="ECP104" s="1219" t="s">
        <v>1245</v>
      </c>
      <c r="ECQ104" s="1219" t="s">
        <v>1245</v>
      </c>
      <c r="ECR104" s="1219" t="s">
        <v>1245</v>
      </c>
      <c r="ECS104" s="1219" t="s">
        <v>1245</v>
      </c>
      <c r="ECT104" s="1219" t="s">
        <v>1245</v>
      </c>
      <c r="ECU104" s="1219" t="s">
        <v>1245</v>
      </c>
      <c r="ECV104" s="1219" t="s">
        <v>1245</v>
      </c>
      <c r="ECW104" s="1219" t="s">
        <v>1245</v>
      </c>
      <c r="ECX104" s="1219" t="s">
        <v>1245</v>
      </c>
      <c r="ECY104" s="1219" t="s">
        <v>1245</v>
      </c>
      <c r="ECZ104" s="1219" t="s">
        <v>1245</v>
      </c>
      <c r="EDA104" s="1219" t="s">
        <v>1245</v>
      </c>
      <c r="EDB104" s="1219" t="s">
        <v>1245</v>
      </c>
      <c r="EDC104" s="1219" t="s">
        <v>1245</v>
      </c>
      <c r="EDD104" s="1219" t="s">
        <v>1245</v>
      </c>
      <c r="EDE104" s="1219" t="s">
        <v>1245</v>
      </c>
      <c r="EDF104" s="1219" t="s">
        <v>1245</v>
      </c>
      <c r="EDG104" s="1219" t="s">
        <v>1245</v>
      </c>
      <c r="EDH104" s="1219" t="s">
        <v>1245</v>
      </c>
      <c r="EDI104" s="1219" t="s">
        <v>1245</v>
      </c>
      <c r="EDJ104" s="1219" t="s">
        <v>1245</v>
      </c>
      <c r="EDK104" s="1219" t="s">
        <v>1245</v>
      </c>
      <c r="EDL104" s="1219" t="s">
        <v>1245</v>
      </c>
      <c r="EDM104" s="1219" t="s">
        <v>1245</v>
      </c>
      <c r="EDN104" s="1219" t="s">
        <v>1245</v>
      </c>
      <c r="EDO104" s="1219" t="s">
        <v>1245</v>
      </c>
      <c r="EDP104" s="1219" t="s">
        <v>1245</v>
      </c>
      <c r="EDQ104" s="1219" t="s">
        <v>1245</v>
      </c>
      <c r="EDR104" s="1219" t="s">
        <v>1245</v>
      </c>
      <c r="EDS104" s="1219" t="s">
        <v>1245</v>
      </c>
      <c r="EDT104" s="1219" t="s">
        <v>1245</v>
      </c>
      <c r="EDU104" s="1219" t="s">
        <v>1245</v>
      </c>
      <c r="EDV104" s="1219" t="s">
        <v>1245</v>
      </c>
      <c r="EDW104" s="1219" t="s">
        <v>1245</v>
      </c>
      <c r="EDX104" s="1219" t="s">
        <v>1245</v>
      </c>
      <c r="EDY104" s="1219" t="s">
        <v>1245</v>
      </c>
      <c r="EDZ104" s="1219" t="s">
        <v>1245</v>
      </c>
      <c r="EEA104" s="1219" t="s">
        <v>1245</v>
      </c>
      <c r="EEB104" s="1219" t="s">
        <v>1245</v>
      </c>
      <c r="EEC104" s="1219" t="s">
        <v>1245</v>
      </c>
      <c r="EED104" s="1219" t="s">
        <v>1245</v>
      </c>
      <c r="EEE104" s="1219" t="s">
        <v>1245</v>
      </c>
      <c r="EEF104" s="1219" t="s">
        <v>1245</v>
      </c>
      <c r="EEG104" s="1219" t="s">
        <v>1245</v>
      </c>
      <c r="EEH104" s="1219" t="s">
        <v>1245</v>
      </c>
      <c r="EEI104" s="1219" t="s">
        <v>1245</v>
      </c>
      <c r="EEJ104" s="1219" t="s">
        <v>1245</v>
      </c>
      <c r="EEK104" s="1219" t="s">
        <v>1245</v>
      </c>
      <c r="EEL104" s="1219" t="s">
        <v>1245</v>
      </c>
      <c r="EEM104" s="1219" t="s">
        <v>1245</v>
      </c>
      <c r="EEN104" s="1219" t="s">
        <v>1245</v>
      </c>
      <c r="EEO104" s="1219" t="s">
        <v>1245</v>
      </c>
      <c r="EEP104" s="1219" t="s">
        <v>1245</v>
      </c>
      <c r="EEQ104" s="1219" t="s">
        <v>1245</v>
      </c>
      <c r="EER104" s="1219" t="s">
        <v>1245</v>
      </c>
      <c r="EES104" s="1219" t="s">
        <v>1245</v>
      </c>
      <c r="EET104" s="1219" t="s">
        <v>1245</v>
      </c>
      <c r="EEU104" s="1219" t="s">
        <v>1245</v>
      </c>
      <c r="EEV104" s="1219" t="s">
        <v>1245</v>
      </c>
      <c r="EEW104" s="1219" t="s">
        <v>1245</v>
      </c>
      <c r="EEX104" s="1219" t="s">
        <v>1245</v>
      </c>
      <c r="EEY104" s="1219" t="s">
        <v>1245</v>
      </c>
      <c r="EEZ104" s="1219" t="s">
        <v>1245</v>
      </c>
      <c r="EFA104" s="1219" t="s">
        <v>1245</v>
      </c>
      <c r="EFB104" s="1219" t="s">
        <v>1245</v>
      </c>
      <c r="EFC104" s="1219" t="s">
        <v>1245</v>
      </c>
      <c r="EFD104" s="1219" t="s">
        <v>1245</v>
      </c>
      <c r="EFE104" s="1219" t="s">
        <v>1245</v>
      </c>
      <c r="EFF104" s="1219" t="s">
        <v>1245</v>
      </c>
      <c r="EFG104" s="1219" t="s">
        <v>1245</v>
      </c>
      <c r="EFH104" s="1219" t="s">
        <v>1245</v>
      </c>
      <c r="EFI104" s="1219" t="s">
        <v>1245</v>
      </c>
      <c r="EFJ104" s="1219" t="s">
        <v>1245</v>
      </c>
      <c r="EFK104" s="1219" t="s">
        <v>1245</v>
      </c>
      <c r="EFL104" s="1219" t="s">
        <v>1245</v>
      </c>
      <c r="EFM104" s="1219" t="s">
        <v>1245</v>
      </c>
      <c r="EFN104" s="1219" t="s">
        <v>1245</v>
      </c>
      <c r="EFO104" s="1219" t="s">
        <v>1245</v>
      </c>
      <c r="EFP104" s="1219" t="s">
        <v>1245</v>
      </c>
      <c r="EFQ104" s="1219" t="s">
        <v>1245</v>
      </c>
      <c r="EFR104" s="1219" t="s">
        <v>1245</v>
      </c>
      <c r="EFS104" s="1219" t="s">
        <v>1245</v>
      </c>
      <c r="EFT104" s="1219" t="s">
        <v>1245</v>
      </c>
      <c r="EFU104" s="1219" t="s">
        <v>1245</v>
      </c>
      <c r="EFV104" s="1219" t="s">
        <v>1245</v>
      </c>
      <c r="EFW104" s="1219" t="s">
        <v>1245</v>
      </c>
      <c r="EFX104" s="1219" t="s">
        <v>1245</v>
      </c>
      <c r="EFY104" s="1219" t="s">
        <v>1245</v>
      </c>
      <c r="EFZ104" s="1219" t="s">
        <v>1245</v>
      </c>
      <c r="EGA104" s="1219" t="s">
        <v>1245</v>
      </c>
      <c r="EGB104" s="1219" t="s">
        <v>1245</v>
      </c>
      <c r="EGC104" s="1219" t="s">
        <v>1245</v>
      </c>
      <c r="EGD104" s="1219" t="s">
        <v>1245</v>
      </c>
      <c r="EGE104" s="1219" t="s">
        <v>1245</v>
      </c>
      <c r="EGF104" s="1219" t="s">
        <v>1245</v>
      </c>
      <c r="EGG104" s="1219" t="s">
        <v>1245</v>
      </c>
      <c r="EGH104" s="1219" t="s">
        <v>1245</v>
      </c>
      <c r="EGI104" s="1219" t="s">
        <v>1245</v>
      </c>
      <c r="EGJ104" s="1219" t="s">
        <v>1245</v>
      </c>
      <c r="EGK104" s="1219" t="s">
        <v>1245</v>
      </c>
      <c r="EGL104" s="1219" t="s">
        <v>1245</v>
      </c>
      <c r="EGM104" s="1219" t="s">
        <v>1245</v>
      </c>
      <c r="EGN104" s="1219" t="s">
        <v>1245</v>
      </c>
      <c r="EGO104" s="1219" t="s">
        <v>1245</v>
      </c>
      <c r="EGP104" s="1219" t="s">
        <v>1245</v>
      </c>
      <c r="EGQ104" s="1219" t="s">
        <v>1245</v>
      </c>
      <c r="EGR104" s="1219" t="s">
        <v>1245</v>
      </c>
      <c r="EGS104" s="1219" t="s">
        <v>1245</v>
      </c>
      <c r="EGT104" s="1219" t="s">
        <v>1245</v>
      </c>
      <c r="EGU104" s="1219" t="s">
        <v>1245</v>
      </c>
      <c r="EGV104" s="1219" t="s">
        <v>1245</v>
      </c>
      <c r="EGW104" s="1219" t="s">
        <v>1245</v>
      </c>
      <c r="EGX104" s="1219" t="s">
        <v>1245</v>
      </c>
      <c r="EGY104" s="1219" t="s">
        <v>1245</v>
      </c>
      <c r="EGZ104" s="1219" t="s">
        <v>1245</v>
      </c>
      <c r="EHA104" s="1219" t="s">
        <v>1245</v>
      </c>
      <c r="EHB104" s="1219" t="s">
        <v>1245</v>
      </c>
      <c r="EHC104" s="1219" t="s">
        <v>1245</v>
      </c>
      <c r="EHD104" s="1219" t="s">
        <v>1245</v>
      </c>
      <c r="EHE104" s="1219" t="s">
        <v>1245</v>
      </c>
      <c r="EHF104" s="1219" t="s">
        <v>1245</v>
      </c>
      <c r="EHG104" s="1219" t="s">
        <v>1245</v>
      </c>
      <c r="EHH104" s="1219" t="s">
        <v>1245</v>
      </c>
      <c r="EHI104" s="1219" t="s">
        <v>1245</v>
      </c>
      <c r="EHJ104" s="1219" t="s">
        <v>1245</v>
      </c>
      <c r="EHK104" s="1219" t="s">
        <v>1245</v>
      </c>
      <c r="EHL104" s="1219" t="s">
        <v>1245</v>
      </c>
      <c r="EHM104" s="1219" t="s">
        <v>1245</v>
      </c>
      <c r="EHN104" s="1219" t="s">
        <v>1245</v>
      </c>
      <c r="EHO104" s="1219" t="s">
        <v>1245</v>
      </c>
      <c r="EHP104" s="1219" t="s">
        <v>1245</v>
      </c>
      <c r="EHQ104" s="1219" t="s">
        <v>1245</v>
      </c>
      <c r="EHR104" s="1219" t="s">
        <v>1245</v>
      </c>
      <c r="EHS104" s="1219" t="s">
        <v>1245</v>
      </c>
      <c r="EHT104" s="1219" t="s">
        <v>1245</v>
      </c>
      <c r="EHU104" s="1219" t="s">
        <v>1245</v>
      </c>
      <c r="EHV104" s="1219" t="s">
        <v>1245</v>
      </c>
      <c r="EHW104" s="1219" t="s">
        <v>1245</v>
      </c>
      <c r="EHX104" s="1219" t="s">
        <v>1245</v>
      </c>
      <c r="EHY104" s="1219" t="s">
        <v>1245</v>
      </c>
      <c r="EHZ104" s="1219" t="s">
        <v>1245</v>
      </c>
      <c r="EIA104" s="1219" t="s">
        <v>1245</v>
      </c>
      <c r="EIB104" s="1219" t="s">
        <v>1245</v>
      </c>
      <c r="EIC104" s="1219" t="s">
        <v>1245</v>
      </c>
      <c r="EID104" s="1219" t="s">
        <v>1245</v>
      </c>
      <c r="EIE104" s="1219" t="s">
        <v>1245</v>
      </c>
      <c r="EIF104" s="1219" t="s">
        <v>1245</v>
      </c>
      <c r="EIG104" s="1219" t="s">
        <v>1245</v>
      </c>
      <c r="EIH104" s="1219" t="s">
        <v>1245</v>
      </c>
      <c r="EII104" s="1219" t="s">
        <v>1245</v>
      </c>
      <c r="EIJ104" s="1219" t="s">
        <v>1245</v>
      </c>
      <c r="EIK104" s="1219" t="s">
        <v>1245</v>
      </c>
      <c r="EIL104" s="1219" t="s">
        <v>1245</v>
      </c>
      <c r="EIM104" s="1219" t="s">
        <v>1245</v>
      </c>
      <c r="EIN104" s="1219" t="s">
        <v>1245</v>
      </c>
      <c r="EIO104" s="1219" t="s">
        <v>1245</v>
      </c>
      <c r="EIP104" s="1219" t="s">
        <v>1245</v>
      </c>
      <c r="EIQ104" s="1219" t="s">
        <v>1245</v>
      </c>
      <c r="EIR104" s="1219" t="s">
        <v>1245</v>
      </c>
      <c r="EIS104" s="1219" t="s">
        <v>1245</v>
      </c>
      <c r="EIT104" s="1219" t="s">
        <v>1245</v>
      </c>
      <c r="EIU104" s="1219" t="s">
        <v>1245</v>
      </c>
      <c r="EIV104" s="1219" t="s">
        <v>1245</v>
      </c>
      <c r="EIW104" s="1219" t="s">
        <v>1245</v>
      </c>
      <c r="EIX104" s="1219" t="s">
        <v>1245</v>
      </c>
      <c r="EIY104" s="1219" t="s">
        <v>1245</v>
      </c>
      <c r="EIZ104" s="1219" t="s">
        <v>1245</v>
      </c>
      <c r="EJA104" s="1219" t="s">
        <v>1245</v>
      </c>
      <c r="EJB104" s="1219" t="s">
        <v>1245</v>
      </c>
      <c r="EJC104" s="1219" t="s">
        <v>1245</v>
      </c>
      <c r="EJD104" s="1219" t="s">
        <v>1245</v>
      </c>
      <c r="EJE104" s="1219" t="s">
        <v>1245</v>
      </c>
      <c r="EJF104" s="1219" t="s">
        <v>1245</v>
      </c>
      <c r="EJG104" s="1219" t="s">
        <v>1245</v>
      </c>
      <c r="EJH104" s="1219" t="s">
        <v>1245</v>
      </c>
      <c r="EJI104" s="1219" t="s">
        <v>1245</v>
      </c>
      <c r="EJJ104" s="1219" t="s">
        <v>1245</v>
      </c>
      <c r="EJK104" s="1219" t="s">
        <v>1245</v>
      </c>
      <c r="EJL104" s="1219" t="s">
        <v>1245</v>
      </c>
      <c r="EJM104" s="1219" t="s">
        <v>1245</v>
      </c>
      <c r="EJN104" s="1219" t="s">
        <v>1245</v>
      </c>
      <c r="EJO104" s="1219" t="s">
        <v>1245</v>
      </c>
      <c r="EJP104" s="1219" t="s">
        <v>1245</v>
      </c>
      <c r="EJQ104" s="1219" t="s">
        <v>1245</v>
      </c>
      <c r="EJR104" s="1219" t="s">
        <v>1245</v>
      </c>
      <c r="EJS104" s="1219" t="s">
        <v>1245</v>
      </c>
      <c r="EJT104" s="1219" t="s">
        <v>1245</v>
      </c>
      <c r="EJU104" s="1219" t="s">
        <v>1245</v>
      </c>
      <c r="EJV104" s="1219" t="s">
        <v>1245</v>
      </c>
      <c r="EJW104" s="1219" t="s">
        <v>1245</v>
      </c>
      <c r="EJX104" s="1219" t="s">
        <v>1245</v>
      </c>
      <c r="EJY104" s="1219" t="s">
        <v>1245</v>
      </c>
      <c r="EJZ104" s="1219" t="s">
        <v>1245</v>
      </c>
      <c r="EKA104" s="1219" t="s">
        <v>1245</v>
      </c>
      <c r="EKB104" s="1219" t="s">
        <v>1245</v>
      </c>
      <c r="EKC104" s="1219" t="s">
        <v>1245</v>
      </c>
      <c r="EKD104" s="1219" t="s">
        <v>1245</v>
      </c>
      <c r="EKE104" s="1219" t="s">
        <v>1245</v>
      </c>
      <c r="EKF104" s="1219" t="s">
        <v>1245</v>
      </c>
      <c r="EKG104" s="1219" t="s">
        <v>1245</v>
      </c>
      <c r="EKH104" s="1219" t="s">
        <v>1245</v>
      </c>
      <c r="EKI104" s="1219" t="s">
        <v>1245</v>
      </c>
      <c r="EKJ104" s="1219" t="s">
        <v>1245</v>
      </c>
      <c r="EKK104" s="1219" t="s">
        <v>1245</v>
      </c>
      <c r="EKL104" s="1219" t="s">
        <v>1245</v>
      </c>
      <c r="EKM104" s="1219" t="s">
        <v>1245</v>
      </c>
      <c r="EKN104" s="1219" t="s">
        <v>1245</v>
      </c>
      <c r="EKO104" s="1219" t="s">
        <v>1245</v>
      </c>
      <c r="EKP104" s="1219" t="s">
        <v>1245</v>
      </c>
      <c r="EKQ104" s="1219" t="s">
        <v>1245</v>
      </c>
      <c r="EKR104" s="1219" t="s">
        <v>1245</v>
      </c>
      <c r="EKS104" s="1219" t="s">
        <v>1245</v>
      </c>
      <c r="EKT104" s="1219" t="s">
        <v>1245</v>
      </c>
      <c r="EKU104" s="1219" t="s">
        <v>1245</v>
      </c>
      <c r="EKV104" s="1219" t="s">
        <v>1245</v>
      </c>
      <c r="EKW104" s="1219" t="s">
        <v>1245</v>
      </c>
      <c r="EKX104" s="1219" t="s">
        <v>1245</v>
      </c>
      <c r="EKY104" s="1219" t="s">
        <v>1245</v>
      </c>
      <c r="EKZ104" s="1219" t="s">
        <v>1245</v>
      </c>
      <c r="ELA104" s="1219" t="s">
        <v>1245</v>
      </c>
      <c r="ELB104" s="1219" t="s">
        <v>1245</v>
      </c>
      <c r="ELC104" s="1219" t="s">
        <v>1245</v>
      </c>
      <c r="ELD104" s="1219" t="s">
        <v>1245</v>
      </c>
      <c r="ELE104" s="1219" t="s">
        <v>1245</v>
      </c>
      <c r="ELF104" s="1219" t="s">
        <v>1245</v>
      </c>
      <c r="ELG104" s="1219" t="s">
        <v>1245</v>
      </c>
      <c r="ELH104" s="1219" t="s">
        <v>1245</v>
      </c>
      <c r="ELI104" s="1219" t="s">
        <v>1245</v>
      </c>
      <c r="ELJ104" s="1219" t="s">
        <v>1245</v>
      </c>
      <c r="ELK104" s="1219" t="s">
        <v>1245</v>
      </c>
      <c r="ELL104" s="1219" t="s">
        <v>1245</v>
      </c>
      <c r="ELM104" s="1219" t="s">
        <v>1245</v>
      </c>
      <c r="ELN104" s="1219" t="s">
        <v>1245</v>
      </c>
      <c r="ELO104" s="1219" t="s">
        <v>1245</v>
      </c>
      <c r="ELP104" s="1219" t="s">
        <v>1245</v>
      </c>
      <c r="ELQ104" s="1219" t="s">
        <v>1245</v>
      </c>
      <c r="ELR104" s="1219" t="s">
        <v>1245</v>
      </c>
      <c r="ELS104" s="1219" t="s">
        <v>1245</v>
      </c>
      <c r="ELT104" s="1219" t="s">
        <v>1245</v>
      </c>
      <c r="ELU104" s="1219" t="s">
        <v>1245</v>
      </c>
      <c r="ELV104" s="1219" t="s">
        <v>1245</v>
      </c>
      <c r="ELW104" s="1219" t="s">
        <v>1245</v>
      </c>
      <c r="ELX104" s="1219" t="s">
        <v>1245</v>
      </c>
      <c r="ELY104" s="1219" t="s">
        <v>1245</v>
      </c>
      <c r="ELZ104" s="1219" t="s">
        <v>1245</v>
      </c>
      <c r="EMA104" s="1219" t="s">
        <v>1245</v>
      </c>
      <c r="EMB104" s="1219" t="s">
        <v>1245</v>
      </c>
      <c r="EMC104" s="1219" t="s">
        <v>1245</v>
      </c>
      <c r="EMD104" s="1219" t="s">
        <v>1245</v>
      </c>
      <c r="EME104" s="1219" t="s">
        <v>1245</v>
      </c>
      <c r="EMF104" s="1219" t="s">
        <v>1245</v>
      </c>
      <c r="EMG104" s="1219" t="s">
        <v>1245</v>
      </c>
      <c r="EMH104" s="1219" t="s">
        <v>1245</v>
      </c>
      <c r="EMI104" s="1219" t="s">
        <v>1245</v>
      </c>
      <c r="EMJ104" s="1219" t="s">
        <v>1245</v>
      </c>
      <c r="EMK104" s="1219" t="s">
        <v>1245</v>
      </c>
      <c r="EML104" s="1219" t="s">
        <v>1245</v>
      </c>
      <c r="EMM104" s="1219" t="s">
        <v>1245</v>
      </c>
      <c r="EMN104" s="1219" t="s">
        <v>1245</v>
      </c>
      <c r="EMO104" s="1219" t="s">
        <v>1245</v>
      </c>
      <c r="EMP104" s="1219" t="s">
        <v>1245</v>
      </c>
      <c r="EMQ104" s="1219" t="s">
        <v>1245</v>
      </c>
      <c r="EMR104" s="1219" t="s">
        <v>1245</v>
      </c>
      <c r="EMS104" s="1219" t="s">
        <v>1245</v>
      </c>
      <c r="EMT104" s="1219" t="s">
        <v>1245</v>
      </c>
      <c r="EMU104" s="1219" t="s">
        <v>1245</v>
      </c>
      <c r="EMV104" s="1219" t="s">
        <v>1245</v>
      </c>
      <c r="EMW104" s="1219" t="s">
        <v>1245</v>
      </c>
      <c r="EMX104" s="1219" t="s">
        <v>1245</v>
      </c>
      <c r="EMY104" s="1219" t="s">
        <v>1245</v>
      </c>
      <c r="EMZ104" s="1219" t="s">
        <v>1245</v>
      </c>
      <c r="ENA104" s="1219" t="s">
        <v>1245</v>
      </c>
      <c r="ENB104" s="1219" t="s">
        <v>1245</v>
      </c>
      <c r="ENC104" s="1219" t="s">
        <v>1245</v>
      </c>
      <c r="END104" s="1219" t="s">
        <v>1245</v>
      </c>
      <c r="ENE104" s="1219" t="s">
        <v>1245</v>
      </c>
      <c r="ENF104" s="1219" t="s">
        <v>1245</v>
      </c>
      <c r="ENG104" s="1219" t="s">
        <v>1245</v>
      </c>
      <c r="ENH104" s="1219" t="s">
        <v>1245</v>
      </c>
      <c r="ENI104" s="1219" t="s">
        <v>1245</v>
      </c>
      <c r="ENJ104" s="1219" t="s">
        <v>1245</v>
      </c>
      <c r="ENK104" s="1219" t="s">
        <v>1245</v>
      </c>
      <c r="ENL104" s="1219" t="s">
        <v>1245</v>
      </c>
      <c r="ENM104" s="1219" t="s">
        <v>1245</v>
      </c>
      <c r="ENN104" s="1219" t="s">
        <v>1245</v>
      </c>
      <c r="ENO104" s="1219" t="s">
        <v>1245</v>
      </c>
      <c r="ENP104" s="1219" t="s">
        <v>1245</v>
      </c>
      <c r="ENQ104" s="1219" t="s">
        <v>1245</v>
      </c>
      <c r="ENR104" s="1219" t="s">
        <v>1245</v>
      </c>
      <c r="ENS104" s="1219" t="s">
        <v>1245</v>
      </c>
      <c r="ENT104" s="1219" t="s">
        <v>1245</v>
      </c>
      <c r="ENU104" s="1219" t="s">
        <v>1245</v>
      </c>
      <c r="ENV104" s="1219" t="s">
        <v>1245</v>
      </c>
      <c r="ENW104" s="1219" t="s">
        <v>1245</v>
      </c>
      <c r="ENX104" s="1219" t="s">
        <v>1245</v>
      </c>
      <c r="ENY104" s="1219" t="s">
        <v>1245</v>
      </c>
      <c r="ENZ104" s="1219" t="s">
        <v>1245</v>
      </c>
      <c r="EOA104" s="1219" t="s">
        <v>1245</v>
      </c>
      <c r="EOB104" s="1219" t="s">
        <v>1245</v>
      </c>
      <c r="EOC104" s="1219" t="s">
        <v>1245</v>
      </c>
      <c r="EOD104" s="1219" t="s">
        <v>1245</v>
      </c>
      <c r="EOE104" s="1219" t="s">
        <v>1245</v>
      </c>
      <c r="EOF104" s="1219" t="s">
        <v>1245</v>
      </c>
      <c r="EOG104" s="1219" t="s">
        <v>1245</v>
      </c>
      <c r="EOH104" s="1219" t="s">
        <v>1245</v>
      </c>
      <c r="EOI104" s="1219" t="s">
        <v>1245</v>
      </c>
      <c r="EOJ104" s="1219" t="s">
        <v>1245</v>
      </c>
      <c r="EOK104" s="1219" t="s">
        <v>1245</v>
      </c>
      <c r="EOL104" s="1219" t="s">
        <v>1245</v>
      </c>
      <c r="EOM104" s="1219" t="s">
        <v>1245</v>
      </c>
      <c r="EON104" s="1219" t="s">
        <v>1245</v>
      </c>
      <c r="EOO104" s="1219" t="s">
        <v>1245</v>
      </c>
      <c r="EOP104" s="1219" t="s">
        <v>1245</v>
      </c>
      <c r="EOQ104" s="1219" t="s">
        <v>1245</v>
      </c>
      <c r="EOR104" s="1219" t="s">
        <v>1245</v>
      </c>
      <c r="EOS104" s="1219" t="s">
        <v>1245</v>
      </c>
      <c r="EOT104" s="1219" t="s">
        <v>1245</v>
      </c>
      <c r="EOU104" s="1219" t="s">
        <v>1245</v>
      </c>
      <c r="EOV104" s="1219" t="s">
        <v>1245</v>
      </c>
      <c r="EOW104" s="1219" t="s">
        <v>1245</v>
      </c>
      <c r="EOX104" s="1219" t="s">
        <v>1245</v>
      </c>
      <c r="EOY104" s="1219" t="s">
        <v>1245</v>
      </c>
      <c r="EOZ104" s="1219" t="s">
        <v>1245</v>
      </c>
      <c r="EPA104" s="1219" t="s">
        <v>1245</v>
      </c>
      <c r="EPB104" s="1219" t="s">
        <v>1245</v>
      </c>
      <c r="EPC104" s="1219" t="s">
        <v>1245</v>
      </c>
      <c r="EPD104" s="1219" t="s">
        <v>1245</v>
      </c>
      <c r="EPE104" s="1219" t="s">
        <v>1245</v>
      </c>
      <c r="EPF104" s="1219" t="s">
        <v>1245</v>
      </c>
      <c r="EPG104" s="1219" t="s">
        <v>1245</v>
      </c>
      <c r="EPH104" s="1219" t="s">
        <v>1245</v>
      </c>
      <c r="EPI104" s="1219" t="s">
        <v>1245</v>
      </c>
      <c r="EPJ104" s="1219" t="s">
        <v>1245</v>
      </c>
      <c r="EPK104" s="1219" t="s">
        <v>1245</v>
      </c>
      <c r="EPL104" s="1219" t="s">
        <v>1245</v>
      </c>
      <c r="EPM104" s="1219" t="s">
        <v>1245</v>
      </c>
      <c r="EPN104" s="1219" t="s">
        <v>1245</v>
      </c>
      <c r="EPO104" s="1219" t="s">
        <v>1245</v>
      </c>
      <c r="EPP104" s="1219" t="s">
        <v>1245</v>
      </c>
      <c r="EPQ104" s="1219" t="s">
        <v>1245</v>
      </c>
      <c r="EPR104" s="1219" t="s">
        <v>1245</v>
      </c>
      <c r="EPS104" s="1219" t="s">
        <v>1245</v>
      </c>
      <c r="EPT104" s="1219" t="s">
        <v>1245</v>
      </c>
      <c r="EPU104" s="1219" t="s">
        <v>1245</v>
      </c>
      <c r="EPV104" s="1219" t="s">
        <v>1245</v>
      </c>
      <c r="EPW104" s="1219" t="s">
        <v>1245</v>
      </c>
      <c r="EPX104" s="1219" t="s">
        <v>1245</v>
      </c>
      <c r="EPY104" s="1219" t="s">
        <v>1245</v>
      </c>
      <c r="EPZ104" s="1219" t="s">
        <v>1245</v>
      </c>
      <c r="EQA104" s="1219" t="s">
        <v>1245</v>
      </c>
      <c r="EQB104" s="1219" t="s">
        <v>1245</v>
      </c>
      <c r="EQC104" s="1219" t="s">
        <v>1245</v>
      </c>
      <c r="EQD104" s="1219" t="s">
        <v>1245</v>
      </c>
      <c r="EQE104" s="1219" t="s">
        <v>1245</v>
      </c>
      <c r="EQF104" s="1219" t="s">
        <v>1245</v>
      </c>
      <c r="EQG104" s="1219" t="s">
        <v>1245</v>
      </c>
      <c r="EQH104" s="1219" t="s">
        <v>1245</v>
      </c>
      <c r="EQI104" s="1219" t="s">
        <v>1245</v>
      </c>
      <c r="EQJ104" s="1219" t="s">
        <v>1245</v>
      </c>
      <c r="EQK104" s="1219" t="s">
        <v>1245</v>
      </c>
      <c r="EQL104" s="1219" t="s">
        <v>1245</v>
      </c>
      <c r="EQM104" s="1219" t="s">
        <v>1245</v>
      </c>
      <c r="EQN104" s="1219" t="s">
        <v>1245</v>
      </c>
      <c r="EQO104" s="1219" t="s">
        <v>1245</v>
      </c>
      <c r="EQP104" s="1219" t="s">
        <v>1245</v>
      </c>
      <c r="EQQ104" s="1219" t="s">
        <v>1245</v>
      </c>
      <c r="EQR104" s="1219" t="s">
        <v>1245</v>
      </c>
      <c r="EQS104" s="1219" t="s">
        <v>1245</v>
      </c>
      <c r="EQT104" s="1219" t="s">
        <v>1245</v>
      </c>
      <c r="EQU104" s="1219" t="s">
        <v>1245</v>
      </c>
      <c r="EQV104" s="1219" t="s">
        <v>1245</v>
      </c>
      <c r="EQW104" s="1219" t="s">
        <v>1245</v>
      </c>
      <c r="EQX104" s="1219" t="s">
        <v>1245</v>
      </c>
      <c r="EQY104" s="1219" t="s">
        <v>1245</v>
      </c>
      <c r="EQZ104" s="1219" t="s">
        <v>1245</v>
      </c>
      <c r="ERA104" s="1219" t="s">
        <v>1245</v>
      </c>
      <c r="ERB104" s="1219" t="s">
        <v>1245</v>
      </c>
      <c r="ERC104" s="1219" t="s">
        <v>1245</v>
      </c>
      <c r="ERD104" s="1219" t="s">
        <v>1245</v>
      </c>
      <c r="ERE104" s="1219" t="s">
        <v>1245</v>
      </c>
      <c r="ERF104" s="1219" t="s">
        <v>1245</v>
      </c>
      <c r="ERG104" s="1219" t="s">
        <v>1245</v>
      </c>
      <c r="ERH104" s="1219" t="s">
        <v>1245</v>
      </c>
      <c r="ERI104" s="1219" t="s">
        <v>1245</v>
      </c>
      <c r="ERJ104" s="1219" t="s">
        <v>1245</v>
      </c>
      <c r="ERK104" s="1219" t="s">
        <v>1245</v>
      </c>
      <c r="ERL104" s="1219" t="s">
        <v>1245</v>
      </c>
      <c r="ERM104" s="1219" t="s">
        <v>1245</v>
      </c>
      <c r="ERN104" s="1219" t="s">
        <v>1245</v>
      </c>
      <c r="ERO104" s="1219" t="s">
        <v>1245</v>
      </c>
      <c r="ERP104" s="1219" t="s">
        <v>1245</v>
      </c>
      <c r="ERQ104" s="1219" t="s">
        <v>1245</v>
      </c>
      <c r="ERR104" s="1219" t="s">
        <v>1245</v>
      </c>
      <c r="ERS104" s="1219" t="s">
        <v>1245</v>
      </c>
      <c r="ERT104" s="1219" t="s">
        <v>1245</v>
      </c>
      <c r="ERU104" s="1219" t="s">
        <v>1245</v>
      </c>
      <c r="ERV104" s="1219" t="s">
        <v>1245</v>
      </c>
      <c r="ERW104" s="1219" t="s">
        <v>1245</v>
      </c>
      <c r="ERX104" s="1219" t="s">
        <v>1245</v>
      </c>
      <c r="ERY104" s="1219" t="s">
        <v>1245</v>
      </c>
      <c r="ERZ104" s="1219" t="s">
        <v>1245</v>
      </c>
      <c r="ESA104" s="1219" t="s">
        <v>1245</v>
      </c>
      <c r="ESB104" s="1219" t="s">
        <v>1245</v>
      </c>
      <c r="ESC104" s="1219" t="s">
        <v>1245</v>
      </c>
      <c r="ESD104" s="1219" t="s">
        <v>1245</v>
      </c>
      <c r="ESE104" s="1219" t="s">
        <v>1245</v>
      </c>
      <c r="ESF104" s="1219" t="s">
        <v>1245</v>
      </c>
      <c r="ESG104" s="1219" t="s">
        <v>1245</v>
      </c>
      <c r="ESH104" s="1219" t="s">
        <v>1245</v>
      </c>
      <c r="ESI104" s="1219" t="s">
        <v>1245</v>
      </c>
      <c r="ESJ104" s="1219" t="s">
        <v>1245</v>
      </c>
      <c r="ESK104" s="1219" t="s">
        <v>1245</v>
      </c>
      <c r="ESL104" s="1219" t="s">
        <v>1245</v>
      </c>
      <c r="ESM104" s="1219" t="s">
        <v>1245</v>
      </c>
      <c r="ESN104" s="1219" t="s">
        <v>1245</v>
      </c>
      <c r="ESO104" s="1219" t="s">
        <v>1245</v>
      </c>
      <c r="ESP104" s="1219" t="s">
        <v>1245</v>
      </c>
      <c r="ESQ104" s="1219" t="s">
        <v>1245</v>
      </c>
      <c r="ESR104" s="1219" t="s">
        <v>1245</v>
      </c>
      <c r="ESS104" s="1219" t="s">
        <v>1245</v>
      </c>
      <c r="EST104" s="1219" t="s">
        <v>1245</v>
      </c>
      <c r="ESU104" s="1219" t="s">
        <v>1245</v>
      </c>
      <c r="ESV104" s="1219" t="s">
        <v>1245</v>
      </c>
      <c r="ESW104" s="1219" t="s">
        <v>1245</v>
      </c>
      <c r="ESX104" s="1219" t="s">
        <v>1245</v>
      </c>
      <c r="ESY104" s="1219" t="s">
        <v>1245</v>
      </c>
      <c r="ESZ104" s="1219" t="s">
        <v>1245</v>
      </c>
      <c r="ETA104" s="1219" t="s">
        <v>1245</v>
      </c>
      <c r="ETB104" s="1219" t="s">
        <v>1245</v>
      </c>
      <c r="ETC104" s="1219" t="s">
        <v>1245</v>
      </c>
      <c r="ETD104" s="1219" t="s">
        <v>1245</v>
      </c>
      <c r="ETE104" s="1219" t="s">
        <v>1245</v>
      </c>
      <c r="ETF104" s="1219" t="s">
        <v>1245</v>
      </c>
      <c r="ETG104" s="1219" t="s">
        <v>1245</v>
      </c>
      <c r="ETH104" s="1219" t="s">
        <v>1245</v>
      </c>
      <c r="ETI104" s="1219" t="s">
        <v>1245</v>
      </c>
      <c r="ETJ104" s="1219" t="s">
        <v>1245</v>
      </c>
      <c r="ETK104" s="1219" t="s">
        <v>1245</v>
      </c>
      <c r="ETL104" s="1219" t="s">
        <v>1245</v>
      </c>
      <c r="ETM104" s="1219" t="s">
        <v>1245</v>
      </c>
      <c r="ETN104" s="1219" t="s">
        <v>1245</v>
      </c>
      <c r="ETO104" s="1219" t="s">
        <v>1245</v>
      </c>
      <c r="ETP104" s="1219" t="s">
        <v>1245</v>
      </c>
      <c r="ETQ104" s="1219" t="s">
        <v>1245</v>
      </c>
      <c r="ETR104" s="1219" t="s">
        <v>1245</v>
      </c>
      <c r="ETS104" s="1219" t="s">
        <v>1245</v>
      </c>
      <c r="ETT104" s="1219" t="s">
        <v>1245</v>
      </c>
      <c r="ETU104" s="1219" t="s">
        <v>1245</v>
      </c>
      <c r="ETV104" s="1219" t="s">
        <v>1245</v>
      </c>
      <c r="ETW104" s="1219" t="s">
        <v>1245</v>
      </c>
      <c r="ETX104" s="1219" t="s">
        <v>1245</v>
      </c>
      <c r="ETY104" s="1219" t="s">
        <v>1245</v>
      </c>
      <c r="ETZ104" s="1219" t="s">
        <v>1245</v>
      </c>
      <c r="EUA104" s="1219" t="s">
        <v>1245</v>
      </c>
      <c r="EUB104" s="1219" t="s">
        <v>1245</v>
      </c>
      <c r="EUC104" s="1219" t="s">
        <v>1245</v>
      </c>
      <c r="EUD104" s="1219" t="s">
        <v>1245</v>
      </c>
      <c r="EUE104" s="1219" t="s">
        <v>1245</v>
      </c>
      <c r="EUF104" s="1219" t="s">
        <v>1245</v>
      </c>
      <c r="EUG104" s="1219" t="s">
        <v>1245</v>
      </c>
      <c r="EUH104" s="1219" t="s">
        <v>1245</v>
      </c>
      <c r="EUI104" s="1219" t="s">
        <v>1245</v>
      </c>
      <c r="EUJ104" s="1219" t="s">
        <v>1245</v>
      </c>
      <c r="EUK104" s="1219" t="s">
        <v>1245</v>
      </c>
      <c r="EUL104" s="1219" t="s">
        <v>1245</v>
      </c>
      <c r="EUM104" s="1219" t="s">
        <v>1245</v>
      </c>
      <c r="EUN104" s="1219" t="s">
        <v>1245</v>
      </c>
      <c r="EUO104" s="1219" t="s">
        <v>1245</v>
      </c>
      <c r="EUP104" s="1219" t="s">
        <v>1245</v>
      </c>
      <c r="EUQ104" s="1219" t="s">
        <v>1245</v>
      </c>
      <c r="EUR104" s="1219" t="s">
        <v>1245</v>
      </c>
      <c r="EUS104" s="1219" t="s">
        <v>1245</v>
      </c>
      <c r="EUT104" s="1219" t="s">
        <v>1245</v>
      </c>
      <c r="EUU104" s="1219" t="s">
        <v>1245</v>
      </c>
      <c r="EUV104" s="1219" t="s">
        <v>1245</v>
      </c>
      <c r="EUW104" s="1219" t="s">
        <v>1245</v>
      </c>
      <c r="EUX104" s="1219" t="s">
        <v>1245</v>
      </c>
      <c r="EUY104" s="1219" t="s">
        <v>1245</v>
      </c>
      <c r="EUZ104" s="1219" t="s">
        <v>1245</v>
      </c>
      <c r="EVA104" s="1219" t="s">
        <v>1245</v>
      </c>
      <c r="EVB104" s="1219" t="s">
        <v>1245</v>
      </c>
      <c r="EVC104" s="1219" t="s">
        <v>1245</v>
      </c>
      <c r="EVD104" s="1219" t="s">
        <v>1245</v>
      </c>
      <c r="EVE104" s="1219" t="s">
        <v>1245</v>
      </c>
      <c r="EVF104" s="1219" t="s">
        <v>1245</v>
      </c>
      <c r="EVG104" s="1219" t="s">
        <v>1245</v>
      </c>
      <c r="EVH104" s="1219" t="s">
        <v>1245</v>
      </c>
      <c r="EVI104" s="1219" t="s">
        <v>1245</v>
      </c>
      <c r="EVJ104" s="1219" t="s">
        <v>1245</v>
      </c>
      <c r="EVK104" s="1219" t="s">
        <v>1245</v>
      </c>
      <c r="EVL104" s="1219" t="s">
        <v>1245</v>
      </c>
      <c r="EVM104" s="1219" t="s">
        <v>1245</v>
      </c>
      <c r="EVN104" s="1219" t="s">
        <v>1245</v>
      </c>
      <c r="EVO104" s="1219" t="s">
        <v>1245</v>
      </c>
      <c r="EVP104" s="1219" t="s">
        <v>1245</v>
      </c>
      <c r="EVQ104" s="1219" t="s">
        <v>1245</v>
      </c>
      <c r="EVR104" s="1219" t="s">
        <v>1245</v>
      </c>
      <c r="EVS104" s="1219" t="s">
        <v>1245</v>
      </c>
      <c r="EVT104" s="1219" t="s">
        <v>1245</v>
      </c>
      <c r="EVU104" s="1219" t="s">
        <v>1245</v>
      </c>
      <c r="EVV104" s="1219" t="s">
        <v>1245</v>
      </c>
      <c r="EVW104" s="1219" t="s">
        <v>1245</v>
      </c>
      <c r="EVX104" s="1219" t="s">
        <v>1245</v>
      </c>
      <c r="EVY104" s="1219" t="s">
        <v>1245</v>
      </c>
      <c r="EVZ104" s="1219" t="s">
        <v>1245</v>
      </c>
      <c r="EWA104" s="1219" t="s">
        <v>1245</v>
      </c>
      <c r="EWB104" s="1219" t="s">
        <v>1245</v>
      </c>
      <c r="EWC104" s="1219" t="s">
        <v>1245</v>
      </c>
      <c r="EWD104" s="1219" t="s">
        <v>1245</v>
      </c>
      <c r="EWE104" s="1219" t="s">
        <v>1245</v>
      </c>
      <c r="EWF104" s="1219" t="s">
        <v>1245</v>
      </c>
      <c r="EWG104" s="1219" t="s">
        <v>1245</v>
      </c>
      <c r="EWH104" s="1219" t="s">
        <v>1245</v>
      </c>
      <c r="EWI104" s="1219" t="s">
        <v>1245</v>
      </c>
      <c r="EWJ104" s="1219" t="s">
        <v>1245</v>
      </c>
      <c r="EWK104" s="1219" t="s">
        <v>1245</v>
      </c>
      <c r="EWL104" s="1219" t="s">
        <v>1245</v>
      </c>
      <c r="EWM104" s="1219" t="s">
        <v>1245</v>
      </c>
      <c r="EWN104" s="1219" t="s">
        <v>1245</v>
      </c>
      <c r="EWO104" s="1219" t="s">
        <v>1245</v>
      </c>
      <c r="EWP104" s="1219" t="s">
        <v>1245</v>
      </c>
      <c r="EWQ104" s="1219" t="s">
        <v>1245</v>
      </c>
      <c r="EWR104" s="1219" t="s">
        <v>1245</v>
      </c>
      <c r="EWS104" s="1219" t="s">
        <v>1245</v>
      </c>
      <c r="EWT104" s="1219" t="s">
        <v>1245</v>
      </c>
      <c r="EWU104" s="1219" t="s">
        <v>1245</v>
      </c>
      <c r="EWV104" s="1219" t="s">
        <v>1245</v>
      </c>
      <c r="EWW104" s="1219" t="s">
        <v>1245</v>
      </c>
      <c r="EWX104" s="1219" t="s">
        <v>1245</v>
      </c>
      <c r="EWY104" s="1219" t="s">
        <v>1245</v>
      </c>
      <c r="EWZ104" s="1219" t="s">
        <v>1245</v>
      </c>
      <c r="EXA104" s="1219" t="s">
        <v>1245</v>
      </c>
      <c r="EXB104" s="1219" t="s">
        <v>1245</v>
      </c>
      <c r="EXC104" s="1219" t="s">
        <v>1245</v>
      </c>
      <c r="EXD104" s="1219" t="s">
        <v>1245</v>
      </c>
      <c r="EXE104" s="1219" t="s">
        <v>1245</v>
      </c>
      <c r="EXF104" s="1219" t="s">
        <v>1245</v>
      </c>
      <c r="EXG104" s="1219" t="s">
        <v>1245</v>
      </c>
      <c r="EXH104" s="1219" t="s">
        <v>1245</v>
      </c>
      <c r="EXI104" s="1219" t="s">
        <v>1245</v>
      </c>
      <c r="EXJ104" s="1219" t="s">
        <v>1245</v>
      </c>
      <c r="EXK104" s="1219" t="s">
        <v>1245</v>
      </c>
      <c r="EXL104" s="1219" t="s">
        <v>1245</v>
      </c>
      <c r="EXM104" s="1219" t="s">
        <v>1245</v>
      </c>
      <c r="EXN104" s="1219" t="s">
        <v>1245</v>
      </c>
      <c r="EXO104" s="1219" t="s">
        <v>1245</v>
      </c>
      <c r="EXP104" s="1219" t="s">
        <v>1245</v>
      </c>
      <c r="EXQ104" s="1219" t="s">
        <v>1245</v>
      </c>
      <c r="EXR104" s="1219" t="s">
        <v>1245</v>
      </c>
      <c r="EXS104" s="1219" t="s">
        <v>1245</v>
      </c>
      <c r="EXT104" s="1219" t="s">
        <v>1245</v>
      </c>
      <c r="EXU104" s="1219" t="s">
        <v>1245</v>
      </c>
      <c r="EXV104" s="1219" t="s">
        <v>1245</v>
      </c>
      <c r="EXW104" s="1219" t="s">
        <v>1245</v>
      </c>
      <c r="EXX104" s="1219" t="s">
        <v>1245</v>
      </c>
      <c r="EXY104" s="1219" t="s">
        <v>1245</v>
      </c>
      <c r="EXZ104" s="1219" t="s">
        <v>1245</v>
      </c>
      <c r="EYA104" s="1219" t="s">
        <v>1245</v>
      </c>
      <c r="EYB104" s="1219" t="s">
        <v>1245</v>
      </c>
      <c r="EYC104" s="1219" t="s">
        <v>1245</v>
      </c>
      <c r="EYD104" s="1219" t="s">
        <v>1245</v>
      </c>
      <c r="EYE104" s="1219" t="s">
        <v>1245</v>
      </c>
      <c r="EYF104" s="1219" t="s">
        <v>1245</v>
      </c>
      <c r="EYG104" s="1219" t="s">
        <v>1245</v>
      </c>
      <c r="EYH104" s="1219" t="s">
        <v>1245</v>
      </c>
      <c r="EYI104" s="1219" t="s">
        <v>1245</v>
      </c>
      <c r="EYJ104" s="1219" t="s">
        <v>1245</v>
      </c>
      <c r="EYK104" s="1219" t="s">
        <v>1245</v>
      </c>
      <c r="EYL104" s="1219" t="s">
        <v>1245</v>
      </c>
      <c r="EYM104" s="1219" t="s">
        <v>1245</v>
      </c>
      <c r="EYN104" s="1219" t="s">
        <v>1245</v>
      </c>
      <c r="EYO104" s="1219" t="s">
        <v>1245</v>
      </c>
      <c r="EYP104" s="1219" t="s">
        <v>1245</v>
      </c>
      <c r="EYQ104" s="1219" t="s">
        <v>1245</v>
      </c>
      <c r="EYR104" s="1219" t="s">
        <v>1245</v>
      </c>
      <c r="EYS104" s="1219" t="s">
        <v>1245</v>
      </c>
      <c r="EYT104" s="1219" t="s">
        <v>1245</v>
      </c>
      <c r="EYU104" s="1219" t="s">
        <v>1245</v>
      </c>
      <c r="EYV104" s="1219" t="s">
        <v>1245</v>
      </c>
      <c r="EYW104" s="1219" t="s">
        <v>1245</v>
      </c>
      <c r="EYX104" s="1219" t="s">
        <v>1245</v>
      </c>
      <c r="EYY104" s="1219" t="s">
        <v>1245</v>
      </c>
      <c r="EYZ104" s="1219" t="s">
        <v>1245</v>
      </c>
      <c r="EZA104" s="1219" t="s">
        <v>1245</v>
      </c>
      <c r="EZB104" s="1219" t="s">
        <v>1245</v>
      </c>
      <c r="EZC104" s="1219" t="s">
        <v>1245</v>
      </c>
      <c r="EZD104" s="1219" t="s">
        <v>1245</v>
      </c>
      <c r="EZE104" s="1219" t="s">
        <v>1245</v>
      </c>
      <c r="EZF104" s="1219" t="s">
        <v>1245</v>
      </c>
      <c r="EZG104" s="1219" t="s">
        <v>1245</v>
      </c>
      <c r="EZH104" s="1219" t="s">
        <v>1245</v>
      </c>
      <c r="EZI104" s="1219" t="s">
        <v>1245</v>
      </c>
      <c r="EZJ104" s="1219" t="s">
        <v>1245</v>
      </c>
      <c r="EZK104" s="1219" t="s">
        <v>1245</v>
      </c>
      <c r="EZL104" s="1219" t="s">
        <v>1245</v>
      </c>
      <c r="EZM104" s="1219" t="s">
        <v>1245</v>
      </c>
      <c r="EZN104" s="1219" t="s">
        <v>1245</v>
      </c>
      <c r="EZO104" s="1219" t="s">
        <v>1245</v>
      </c>
      <c r="EZP104" s="1219" t="s">
        <v>1245</v>
      </c>
      <c r="EZQ104" s="1219" t="s">
        <v>1245</v>
      </c>
      <c r="EZR104" s="1219" t="s">
        <v>1245</v>
      </c>
      <c r="EZS104" s="1219" t="s">
        <v>1245</v>
      </c>
      <c r="EZT104" s="1219" t="s">
        <v>1245</v>
      </c>
      <c r="EZU104" s="1219" t="s">
        <v>1245</v>
      </c>
      <c r="EZV104" s="1219" t="s">
        <v>1245</v>
      </c>
      <c r="EZW104" s="1219" t="s">
        <v>1245</v>
      </c>
      <c r="EZX104" s="1219" t="s">
        <v>1245</v>
      </c>
      <c r="EZY104" s="1219" t="s">
        <v>1245</v>
      </c>
      <c r="EZZ104" s="1219" t="s">
        <v>1245</v>
      </c>
      <c r="FAA104" s="1219" t="s">
        <v>1245</v>
      </c>
      <c r="FAB104" s="1219" t="s">
        <v>1245</v>
      </c>
      <c r="FAC104" s="1219" t="s">
        <v>1245</v>
      </c>
      <c r="FAD104" s="1219" t="s">
        <v>1245</v>
      </c>
      <c r="FAE104" s="1219" t="s">
        <v>1245</v>
      </c>
      <c r="FAF104" s="1219" t="s">
        <v>1245</v>
      </c>
      <c r="FAG104" s="1219" t="s">
        <v>1245</v>
      </c>
      <c r="FAH104" s="1219" t="s">
        <v>1245</v>
      </c>
      <c r="FAI104" s="1219" t="s">
        <v>1245</v>
      </c>
      <c r="FAJ104" s="1219" t="s">
        <v>1245</v>
      </c>
      <c r="FAK104" s="1219" t="s">
        <v>1245</v>
      </c>
      <c r="FAL104" s="1219" t="s">
        <v>1245</v>
      </c>
      <c r="FAM104" s="1219" t="s">
        <v>1245</v>
      </c>
      <c r="FAN104" s="1219" t="s">
        <v>1245</v>
      </c>
      <c r="FAO104" s="1219" t="s">
        <v>1245</v>
      </c>
      <c r="FAP104" s="1219" t="s">
        <v>1245</v>
      </c>
      <c r="FAQ104" s="1219" t="s">
        <v>1245</v>
      </c>
      <c r="FAR104" s="1219" t="s">
        <v>1245</v>
      </c>
      <c r="FAS104" s="1219" t="s">
        <v>1245</v>
      </c>
      <c r="FAT104" s="1219" t="s">
        <v>1245</v>
      </c>
      <c r="FAU104" s="1219" t="s">
        <v>1245</v>
      </c>
      <c r="FAV104" s="1219" t="s">
        <v>1245</v>
      </c>
      <c r="FAW104" s="1219" t="s">
        <v>1245</v>
      </c>
      <c r="FAX104" s="1219" t="s">
        <v>1245</v>
      </c>
      <c r="FAY104" s="1219" t="s">
        <v>1245</v>
      </c>
      <c r="FAZ104" s="1219" t="s">
        <v>1245</v>
      </c>
      <c r="FBA104" s="1219" t="s">
        <v>1245</v>
      </c>
      <c r="FBB104" s="1219" t="s">
        <v>1245</v>
      </c>
      <c r="FBC104" s="1219" t="s">
        <v>1245</v>
      </c>
      <c r="FBD104" s="1219" t="s">
        <v>1245</v>
      </c>
      <c r="FBE104" s="1219" t="s">
        <v>1245</v>
      </c>
      <c r="FBF104" s="1219" t="s">
        <v>1245</v>
      </c>
      <c r="FBG104" s="1219" t="s">
        <v>1245</v>
      </c>
      <c r="FBH104" s="1219" t="s">
        <v>1245</v>
      </c>
      <c r="FBI104" s="1219" t="s">
        <v>1245</v>
      </c>
      <c r="FBJ104" s="1219" t="s">
        <v>1245</v>
      </c>
      <c r="FBK104" s="1219" t="s">
        <v>1245</v>
      </c>
      <c r="FBL104" s="1219" t="s">
        <v>1245</v>
      </c>
      <c r="FBM104" s="1219" t="s">
        <v>1245</v>
      </c>
      <c r="FBN104" s="1219" t="s">
        <v>1245</v>
      </c>
      <c r="FBO104" s="1219" t="s">
        <v>1245</v>
      </c>
      <c r="FBP104" s="1219" t="s">
        <v>1245</v>
      </c>
      <c r="FBQ104" s="1219" t="s">
        <v>1245</v>
      </c>
      <c r="FBR104" s="1219" t="s">
        <v>1245</v>
      </c>
      <c r="FBS104" s="1219" t="s">
        <v>1245</v>
      </c>
      <c r="FBT104" s="1219" t="s">
        <v>1245</v>
      </c>
      <c r="FBU104" s="1219" t="s">
        <v>1245</v>
      </c>
      <c r="FBV104" s="1219" t="s">
        <v>1245</v>
      </c>
      <c r="FBW104" s="1219" t="s">
        <v>1245</v>
      </c>
      <c r="FBX104" s="1219" t="s">
        <v>1245</v>
      </c>
      <c r="FBY104" s="1219" t="s">
        <v>1245</v>
      </c>
      <c r="FBZ104" s="1219" t="s">
        <v>1245</v>
      </c>
      <c r="FCA104" s="1219" t="s">
        <v>1245</v>
      </c>
      <c r="FCB104" s="1219" t="s">
        <v>1245</v>
      </c>
      <c r="FCC104" s="1219" t="s">
        <v>1245</v>
      </c>
      <c r="FCD104" s="1219" t="s">
        <v>1245</v>
      </c>
      <c r="FCE104" s="1219" t="s">
        <v>1245</v>
      </c>
      <c r="FCF104" s="1219" t="s">
        <v>1245</v>
      </c>
      <c r="FCG104" s="1219" t="s">
        <v>1245</v>
      </c>
      <c r="FCH104" s="1219" t="s">
        <v>1245</v>
      </c>
      <c r="FCI104" s="1219" t="s">
        <v>1245</v>
      </c>
      <c r="FCJ104" s="1219" t="s">
        <v>1245</v>
      </c>
      <c r="FCK104" s="1219" t="s">
        <v>1245</v>
      </c>
      <c r="FCL104" s="1219" t="s">
        <v>1245</v>
      </c>
      <c r="FCM104" s="1219" t="s">
        <v>1245</v>
      </c>
      <c r="FCN104" s="1219" t="s">
        <v>1245</v>
      </c>
      <c r="FCO104" s="1219" t="s">
        <v>1245</v>
      </c>
      <c r="FCP104" s="1219" t="s">
        <v>1245</v>
      </c>
      <c r="FCQ104" s="1219" t="s">
        <v>1245</v>
      </c>
      <c r="FCR104" s="1219" t="s">
        <v>1245</v>
      </c>
      <c r="FCS104" s="1219" t="s">
        <v>1245</v>
      </c>
      <c r="FCT104" s="1219" t="s">
        <v>1245</v>
      </c>
      <c r="FCU104" s="1219" t="s">
        <v>1245</v>
      </c>
      <c r="FCV104" s="1219" t="s">
        <v>1245</v>
      </c>
      <c r="FCW104" s="1219" t="s">
        <v>1245</v>
      </c>
      <c r="FCX104" s="1219" t="s">
        <v>1245</v>
      </c>
      <c r="FCY104" s="1219" t="s">
        <v>1245</v>
      </c>
      <c r="FCZ104" s="1219" t="s">
        <v>1245</v>
      </c>
      <c r="FDA104" s="1219" t="s">
        <v>1245</v>
      </c>
      <c r="FDB104" s="1219" t="s">
        <v>1245</v>
      </c>
      <c r="FDC104" s="1219" t="s">
        <v>1245</v>
      </c>
      <c r="FDD104" s="1219" t="s">
        <v>1245</v>
      </c>
      <c r="FDE104" s="1219" t="s">
        <v>1245</v>
      </c>
      <c r="FDF104" s="1219" t="s">
        <v>1245</v>
      </c>
      <c r="FDG104" s="1219" t="s">
        <v>1245</v>
      </c>
      <c r="FDH104" s="1219" t="s">
        <v>1245</v>
      </c>
      <c r="FDI104" s="1219" t="s">
        <v>1245</v>
      </c>
      <c r="FDJ104" s="1219" t="s">
        <v>1245</v>
      </c>
      <c r="FDK104" s="1219" t="s">
        <v>1245</v>
      </c>
      <c r="FDL104" s="1219" t="s">
        <v>1245</v>
      </c>
      <c r="FDM104" s="1219" t="s">
        <v>1245</v>
      </c>
      <c r="FDN104" s="1219" t="s">
        <v>1245</v>
      </c>
      <c r="FDO104" s="1219" t="s">
        <v>1245</v>
      </c>
      <c r="FDP104" s="1219" t="s">
        <v>1245</v>
      </c>
      <c r="FDQ104" s="1219" t="s">
        <v>1245</v>
      </c>
      <c r="FDR104" s="1219" t="s">
        <v>1245</v>
      </c>
      <c r="FDS104" s="1219" t="s">
        <v>1245</v>
      </c>
      <c r="FDT104" s="1219" t="s">
        <v>1245</v>
      </c>
      <c r="FDU104" s="1219" t="s">
        <v>1245</v>
      </c>
      <c r="FDV104" s="1219" t="s">
        <v>1245</v>
      </c>
      <c r="FDW104" s="1219" t="s">
        <v>1245</v>
      </c>
      <c r="FDX104" s="1219" t="s">
        <v>1245</v>
      </c>
      <c r="FDY104" s="1219" t="s">
        <v>1245</v>
      </c>
      <c r="FDZ104" s="1219" t="s">
        <v>1245</v>
      </c>
      <c r="FEA104" s="1219" t="s">
        <v>1245</v>
      </c>
      <c r="FEB104" s="1219" t="s">
        <v>1245</v>
      </c>
      <c r="FEC104" s="1219" t="s">
        <v>1245</v>
      </c>
      <c r="FED104" s="1219" t="s">
        <v>1245</v>
      </c>
      <c r="FEE104" s="1219" t="s">
        <v>1245</v>
      </c>
      <c r="FEF104" s="1219" t="s">
        <v>1245</v>
      </c>
      <c r="FEG104" s="1219" t="s">
        <v>1245</v>
      </c>
      <c r="FEH104" s="1219" t="s">
        <v>1245</v>
      </c>
      <c r="FEI104" s="1219" t="s">
        <v>1245</v>
      </c>
      <c r="FEJ104" s="1219" t="s">
        <v>1245</v>
      </c>
      <c r="FEK104" s="1219" t="s">
        <v>1245</v>
      </c>
      <c r="FEL104" s="1219" t="s">
        <v>1245</v>
      </c>
      <c r="FEM104" s="1219" t="s">
        <v>1245</v>
      </c>
      <c r="FEN104" s="1219" t="s">
        <v>1245</v>
      </c>
      <c r="FEO104" s="1219" t="s">
        <v>1245</v>
      </c>
      <c r="FEP104" s="1219" t="s">
        <v>1245</v>
      </c>
      <c r="FEQ104" s="1219" t="s">
        <v>1245</v>
      </c>
      <c r="FER104" s="1219" t="s">
        <v>1245</v>
      </c>
      <c r="FES104" s="1219" t="s">
        <v>1245</v>
      </c>
      <c r="FET104" s="1219" t="s">
        <v>1245</v>
      </c>
      <c r="FEU104" s="1219" t="s">
        <v>1245</v>
      </c>
      <c r="FEV104" s="1219" t="s">
        <v>1245</v>
      </c>
      <c r="FEW104" s="1219" t="s">
        <v>1245</v>
      </c>
      <c r="FEX104" s="1219" t="s">
        <v>1245</v>
      </c>
      <c r="FEY104" s="1219" t="s">
        <v>1245</v>
      </c>
      <c r="FEZ104" s="1219" t="s">
        <v>1245</v>
      </c>
      <c r="FFA104" s="1219" t="s">
        <v>1245</v>
      </c>
      <c r="FFB104" s="1219" t="s">
        <v>1245</v>
      </c>
      <c r="FFC104" s="1219" t="s">
        <v>1245</v>
      </c>
      <c r="FFD104" s="1219" t="s">
        <v>1245</v>
      </c>
      <c r="FFE104" s="1219" t="s">
        <v>1245</v>
      </c>
      <c r="FFF104" s="1219" t="s">
        <v>1245</v>
      </c>
      <c r="FFG104" s="1219" t="s">
        <v>1245</v>
      </c>
      <c r="FFH104" s="1219" t="s">
        <v>1245</v>
      </c>
      <c r="FFI104" s="1219" t="s">
        <v>1245</v>
      </c>
      <c r="FFJ104" s="1219" t="s">
        <v>1245</v>
      </c>
      <c r="FFK104" s="1219" t="s">
        <v>1245</v>
      </c>
      <c r="FFL104" s="1219" t="s">
        <v>1245</v>
      </c>
      <c r="FFM104" s="1219" t="s">
        <v>1245</v>
      </c>
      <c r="FFN104" s="1219" t="s">
        <v>1245</v>
      </c>
      <c r="FFO104" s="1219" t="s">
        <v>1245</v>
      </c>
      <c r="FFP104" s="1219" t="s">
        <v>1245</v>
      </c>
      <c r="FFQ104" s="1219" t="s">
        <v>1245</v>
      </c>
      <c r="FFR104" s="1219" t="s">
        <v>1245</v>
      </c>
      <c r="FFS104" s="1219" t="s">
        <v>1245</v>
      </c>
      <c r="FFT104" s="1219" t="s">
        <v>1245</v>
      </c>
      <c r="FFU104" s="1219" t="s">
        <v>1245</v>
      </c>
      <c r="FFV104" s="1219" t="s">
        <v>1245</v>
      </c>
      <c r="FFW104" s="1219" t="s">
        <v>1245</v>
      </c>
      <c r="FFX104" s="1219" t="s">
        <v>1245</v>
      </c>
      <c r="FFY104" s="1219" t="s">
        <v>1245</v>
      </c>
      <c r="FFZ104" s="1219" t="s">
        <v>1245</v>
      </c>
      <c r="FGA104" s="1219" t="s">
        <v>1245</v>
      </c>
      <c r="FGB104" s="1219" t="s">
        <v>1245</v>
      </c>
      <c r="FGC104" s="1219" t="s">
        <v>1245</v>
      </c>
      <c r="FGD104" s="1219" t="s">
        <v>1245</v>
      </c>
      <c r="FGE104" s="1219" t="s">
        <v>1245</v>
      </c>
      <c r="FGF104" s="1219" t="s">
        <v>1245</v>
      </c>
      <c r="FGG104" s="1219" t="s">
        <v>1245</v>
      </c>
      <c r="FGH104" s="1219" t="s">
        <v>1245</v>
      </c>
      <c r="FGI104" s="1219" t="s">
        <v>1245</v>
      </c>
      <c r="FGJ104" s="1219" t="s">
        <v>1245</v>
      </c>
      <c r="FGK104" s="1219" t="s">
        <v>1245</v>
      </c>
      <c r="FGL104" s="1219" t="s">
        <v>1245</v>
      </c>
      <c r="FGM104" s="1219" t="s">
        <v>1245</v>
      </c>
      <c r="FGN104" s="1219" t="s">
        <v>1245</v>
      </c>
      <c r="FGO104" s="1219" t="s">
        <v>1245</v>
      </c>
      <c r="FGP104" s="1219" t="s">
        <v>1245</v>
      </c>
      <c r="FGQ104" s="1219" t="s">
        <v>1245</v>
      </c>
      <c r="FGR104" s="1219" t="s">
        <v>1245</v>
      </c>
      <c r="FGS104" s="1219" t="s">
        <v>1245</v>
      </c>
      <c r="FGT104" s="1219" t="s">
        <v>1245</v>
      </c>
      <c r="FGU104" s="1219" t="s">
        <v>1245</v>
      </c>
      <c r="FGV104" s="1219" t="s">
        <v>1245</v>
      </c>
      <c r="FGW104" s="1219" t="s">
        <v>1245</v>
      </c>
      <c r="FGX104" s="1219" t="s">
        <v>1245</v>
      </c>
      <c r="FGY104" s="1219" t="s">
        <v>1245</v>
      </c>
      <c r="FGZ104" s="1219" t="s">
        <v>1245</v>
      </c>
      <c r="FHA104" s="1219" t="s">
        <v>1245</v>
      </c>
      <c r="FHB104" s="1219" t="s">
        <v>1245</v>
      </c>
      <c r="FHC104" s="1219" t="s">
        <v>1245</v>
      </c>
      <c r="FHD104" s="1219" t="s">
        <v>1245</v>
      </c>
      <c r="FHE104" s="1219" t="s">
        <v>1245</v>
      </c>
      <c r="FHF104" s="1219" t="s">
        <v>1245</v>
      </c>
      <c r="FHG104" s="1219" t="s">
        <v>1245</v>
      </c>
      <c r="FHH104" s="1219" t="s">
        <v>1245</v>
      </c>
      <c r="FHI104" s="1219" t="s">
        <v>1245</v>
      </c>
      <c r="FHJ104" s="1219" t="s">
        <v>1245</v>
      </c>
      <c r="FHK104" s="1219" t="s">
        <v>1245</v>
      </c>
      <c r="FHL104" s="1219" t="s">
        <v>1245</v>
      </c>
      <c r="FHM104" s="1219" t="s">
        <v>1245</v>
      </c>
      <c r="FHN104" s="1219" t="s">
        <v>1245</v>
      </c>
      <c r="FHO104" s="1219" t="s">
        <v>1245</v>
      </c>
      <c r="FHP104" s="1219" t="s">
        <v>1245</v>
      </c>
      <c r="FHQ104" s="1219" t="s">
        <v>1245</v>
      </c>
      <c r="FHR104" s="1219" t="s">
        <v>1245</v>
      </c>
      <c r="FHS104" s="1219" t="s">
        <v>1245</v>
      </c>
      <c r="FHT104" s="1219" t="s">
        <v>1245</v>
      </c>
      <c r="FHU104" s="1219" t="s">
        <v>1245</v>
      </c>
      <c r="FHV104" s="1219" t="s">
        <v>1245</v>
      </c>
      <c r="FHW104" s="1219" t="s">
        <v>1245</v>
      </c>
      <c r="FHX104" s="1219" t="s">
        <v>1245</v>
      </c>
      <c r="FHY104" s="1219" t="s">
        <v>1245</v>
      </c>
      <c r="FHZ104" s="1219" t="s">
        <v>1245</v>
      </c>
      <c r="FIA104" s="1219" t="s">
        <v>1245</v>
      </c>
      <c r="FIB104" s="1219" t="s">
        <v>1245</v>
      </c>
      <c r="FIC104" s="1219" t="s">
        <v>1245</v>
      </c>
      <c r="FID104" s="1219" t="s">
        <v>1245</v>
      </c>
      <c r="FIE104" s="1219" t="s">
        <v>1245</v>
      </c>
      <c r="FIF104" s="1219" t="s">
        <v>1245</v>
      </c>
      <c r="FIG104" s="1219" t="s">
        <v>1245</v>
      </c>
      <c r="FIH104" s="1219" t="s">
        <v>1245</v>
      </c>
      <c r="FII104" s="1219" t="s">
        <v>1245</v>
      </c>
      <c r="FIJ104" s="1219" t="s">
        <v>1245</v>
      </c>
      <c r="FIK104" s="1219" t="s">
        <v>1245</v>
      </c>
      <c r="FIL104" s="1219" t="s">
        <v>1245</v>
      </c>
      <c r="FIM104" s="1219" t="s">
        <v>1245</v>
      </c>
      <c r="FIN104" s="1219" t="s">
        <v>1245</v>
      </c>
      <c r="FIO104" s="1219" t="s">
        <v>1245</v>
      </c>
      <c r="FIP104" s="1219" t="s">
        <v>1245</v>
      </c>
      <c r="FIQ104" s="1219" t="s">
        <v>1245</v>
      </c>
      <c r="FIR104" s="1219" t="s">
        <v>1245</v>
      </c>
      <c r="FIS104" s="1219" t="s">
        <v>1245</v>
      </c>
      <c r="FIT104" s="1219" t="s">
        <v>1245</v>
      </c>
      <c r="FIU104" s="1219" t="s">
        <v>1245</v>
      </c>
      <c r="FIV104" s="1219" t="s">
        <v>1245</v>
      </c>
      <c r="FIW104" s="1219" t="s">
        <v>1245</v>
      </c>
      <c r="FIX104" s="1219" t="s">
        <v>1245</v>
      </c>
      <c r="FIY104" s="1219" t="s">
        <v>1245</v>
      </c>
      <c r="FIZ104" s="1219" t="s">
        <v>1245</v>
      </c>
      <c r="FJA104" s="1219" t="s">
        <v>1245</v>
      </c>
      <c r="FJB104" s="1219" t="s">
        <v>1245</v>
      </c>
      <c r="FJC104" s="1219" t="s">
        <v>1245</v>
      </c>
      <c r="FJD104" s="1219" t="s">
        <v>1245</v>
      </c>
      <c r="FJE104" s="1219" t="s">
        <v>1245</v>
      </c>
      <c r="FJF104" s="1219" t="s">
        <v>1245</v>
      </c>
      <c r="FJG104" s="1219" t="s">
        <v>1245</v>
      </c>
      <c r="FJH104" s="1219" t="s">
        <v>1245</v>
      </c>
      <c r="FJI104" s="1219" t="s">
        <v>1245</v>
      </c>
      <c r="FJJ104" s="1219" t="s">
        <v>1245</v>
      </c>
      <c r="FJK104" s="1219" t="s">
        <v>1245</v>
      </c>
      <c r="FJL104" s="1219" t="s">
        <v>1245</v>
      </c>
      <c r="FJM104" s="1219" t="s">
        <v>1245</v>
      </c>
      <c r="FJN104" s="1219" t="s">
        <v>1245</v>
      </c>
      <c r="FJO104" s="1219" t="s">
        <v>1245</v>
      </c>
      <c r="FJP104" s="1219" t="s">
        <v>1245</v>
      </c>
      <c r="FJQ104" s="1219" t="s">
        <v>1245</v>
      </c>
      <c r="FJR104" s="1219" t="s">
        <v>1245</v>
      </c>
      <c r="FJS104" s="1219" t="s">
        <v>1245</v>
      </c>
      <c r="FJT104" s="1219" t="s">
        <v>1245</v>
      </c>
      <c r="FJU104" s="1219" t="s">
        <v>1245</v>
      </c>
      <c r="FJV104" s="1219" t="s">
        <v>1245</v>
      </c>
      <c r="FJW104" s="1219" t="s">
        <v>1245</v>
      </c>
      <c r="FJX104" s="1219" t="s">
        <v>1245</v>
      </c>
      <c r="FJY104" s="1219" t="s">
        <v>1245</v>
      </c>
      <c r="FJZ104" s="1219" t="s">
        <v>1245</v>
      </c>
      <c r="FKA104" s="1219" t="s">
        <v>1245</v>
      </c>
      <c r="FKB104" s="1219" t="s">
        <v>1245</v>
      </c>
      <c r="FKC104" s="1219" t="s">
        <v>1245</v>
      </c>
      <c r="FKD104" s="1219" t="s">
        <v>1245</v>
      </c>
      <c r="FKE104" s="1219" t="s">
        <v>1245</v>
      </c>
      <c r="FKF104" s="1219" t="s">
        <v>1245</v>
      </c>
      <c r="FKG104" s="1219" t="s">
        <v>1245</v>
      </c>
      <c r="FKH104" s="1219" t="s">
        <v>1245</v>
      </c>
      <c r="FKI104" s="1219" t="s">
        <v>1245</v>
      </c>
      <c r="FKJ104" s="1219" t="s">
        <v>1245</v>
      </c>
      <c r="FKK104" s="1219" t="s">
        <v>1245</v>
      </c>
      <c r="FKL104" s="1219" t="s">
        <v>1245</v>
      </c>
      <c r="FKM104" s="1219" t="s">
        <v>1245</v>
      </c>
      <c r="FKN104" s="1219" t="s">
        <v>1245</v>
      </c>
      <c r="FKO104" s="1219" t="s">
        <v>1245</v>
      </c>
      <c r="FKP104" s="1219" t="s">
        <v>1245</v>
      </c>
      <c r="FKQ104" s="1219" t="s">
        <v>1245</v>
      </c>
      <c r="FKR104" s="1219" t="s">
        <v>1245</v>
      </c>
      <c r="FKS104" s="1219" t="s">
        <v>1245</v>
      </c>
      <c r="FKT104" s="1219" t="s">
        <v>1245</v>
      </c>
      <c r="FKU104" s="1219" t="s">
        <v>1245</v>
      </c>
      <c r="FKV104" s="1219" t="s">
        <v>1245</v>
      </c>
      <c r="FKW104" s="1219" t="s">
        <v>1245</v>
      </c>
      <c r="FKX104" s="1219" t="s">
        <v>1245</v>
      </c>
      <c r="FKY104" s="1219" t="s">
        <v>1245</v>
      </c>
      <c r="FKZ104" s="1219" t="s">
        <v>1245</v>
      </c>
      <c r="FLA104" s="1219" t="s">
        <v>1245</v>
      </c>
      <c r="FLB104" s="1219" t="s">
        <v>1245</v>
      </c>
      <c r="FLC104" s="1219" t="s">
        <v>1245</v>
      </c>
      <c r="FLD104" s="1219" t="s">
        <v>1245</v>
      </c>
      <c r="FLE104" s="1219" t="s">
        <v>1245</v>
      </c>
      <c r="FLF104" s="1219" t="s">
        <v>1245</v>
      </c>
      <c r="FLG104" s="1219" t="s">
        <v>1245</v>
      </c>
      <c r="FLH104" s="1219" t="s">
        <v>1245</v>
      </c>
      <c r="FLI104" s="1219" t="s">
        <v>1245</v>
      </c>
      <c r="FLJ104" s="1219" t="s">
        <v>1245</v>
      </c>
      <c r="FLK104" s="1219" t="s">
        <v>1245</v>
      </c>
      <c r="FLL104" s="1219" t="s">
        <v>1245</v>
      </c>
      <c r="FLM104" s="1219" t="s">
        <v>1245</v>
      </c>
      <c r="FLN104" s="1219" t="s">
        <v>1245</v>
      </c>
      <c r="FLO104" s="1219" t="s">
        <v>1245</v>
      </c>
      <c r="FLP104" s="1219" t="s">
        <v>1245</v>
      </c>
      <c r="FLQ104" s="1219" t="s">
        <v>1245</v>
      </c>
      <c r="FLR104" s="1219" t="s">
        <v>1245</v>
      </c>
      <c r="FLS104" s="1219" t="s">
        <v>1245</v>
      </c>
      <c r="FLT104" s="1219" t="s">
        <v>1245</v>
      </c>
      <c r="FLU104" s="1219" t="s">
        <v>1245</v>
      </c>
      <c r="FLV104" s="1219" t="s">
        <v>1245</v>
      </c>
      <c r="FLW104" s="1219" t="s">
        <v>1245</v>
      </c>
      <c r="FLX104" s="1219" t="s">
        <v>1245</v>
      </c>
      <c r="FLY104" s="1219" t="s">
        <v>1245</v>
      </c>
      <c r="FLZ104" s="1219" t="s">
        <v>1245</v>
      </c>
      <c r="FMA104" s="1219" t="s">
        <v>1245</v>
      </c>
      <c r="FMB104" s="1219" t="s">
        <v>1245</v>
      </c>
      <c r="FMC104" s="1219" t="s">
        <v>1245</v>
      </c>
      <c r="FMD104" s="1219" t="s">
        <v>1245</v>
      </c>
      <c r="FME104" s="1219" t="s">
        <v>1245</v>
      </c>
      <c r="FMF104" s="1219" t="s">
        <v>1245</v>
      </c>
      <c r="FMG104" s="1219" t="s">
        <v>1245</v>
      </c>
      <c r="FMH104" s="1219" t="s">
        <v>1245</v>
      </c>
      <c r="FMI104" s="1219" t="s">
        <v>1245</v>
      </c>
      <c r="FMJ104" s="1219" t="s">
        <v>1245</v>
      </c>
      <c r="FMK104" s="1219" t="s">
        <v>1245</v>
      </c>
      <c r="FML104" s="1219" t="s">
        <v>1245</v>
      </c>
      <c r="FMM104" s="1219" t="s">
        <v>1245</v>
      </c>
      <c r="FMN104" s="1219" t="s">
        <v>1245</v>
      </c>
      <c r="FMO104" s="1219" t="s">
        <v>1245</v>
      </c>
      <c r="FMP104" s="1219" t="s">
        <v>1245</v>
      </c>
      <c r="FMQ104" s="1219" t="s">
        <v>1245</v>
      </c>
      <c r="FMR104" s="1219" t="s">
        <v>1245</v>
      </c>
      <c r="FMS104" s="1219" t="s">
        <v>1245</v>
      </c>
      <c r="FMT104" s="1219" t="s">
        <v>1245</v>
      </c>
      <c r="FMU104" s="1219" t="s">
        <v>1245</v>
      </c>
      <c r="FMV104" s="1219" t="s">
        <v>1245</v>
      </c>
      <c r="FMW104" s="1219" t="s">
        <v>1245</v>
      </c>
      <c r="FMX104" s="1219" t="s">
        <v>1245</v>
      </c>
      <c r="FMY104" s="1219" t="s">
        <v>1245</v>
      </c>
      <c r="FMZ104" s="1219" t="s">
        <v>1245</v>
      </c>
      <c r="FNA104" s="1219" t="s">
        <v>1245</v>
      </c>
      <c r="FNB104" s="1219" t="s">
        <v>1245</v>
      </c>
      <c r="FNC104" s="1219" t="s">
        <v>1245</v>
      </c>
      <c r="FND104" s="1219" t="s">
        <v>1245</v>
      </c>
      <c r="FNE104" s="1219" t="s">
        <v>1245</v>
      </c>
      <c r="FNF104" s="1219" t="s">
        <v>1245</v>
      </c>
      <c r="FNG104" s="1219" t="s">
        <v>1245</v>
      </c>
      <c r="FNH104" s="1219" t="s">
        <v>1245</v>
      </c>
      <c r="FNI104" s="1219" t="s">
        <v>1245</v>
      </c>
      <c r="FNJ104" s="1219" t="s">
        <v>1245</v>
      </c>
      <c r="FNK104" s="1219" t="s">
        <v>1245</v>
      </c>
      <c r="FNL104" s="1219" t="s">
        <v>1245</v>
      </c>
      <c r="FNM104" s="1219" t="s">
        <v>1245</v>
      </c>
      <c r="FNN104" s="1219" t="s">
        <v>1245</v>
      </c>
      <c r="FNO104" s="1219" t="s">
        <v>1245</v>
      </c>
      <c r="FNP104" s="1219" t="s">
        <v>1245</v>
      </c>
      <c r="FNQ104" s="1219" t="s">
        <v>1245</v>
      </c>
      <c r="FNR104" s="1219" t="s">
        <v>1245</v>
      </c>
      <c r="FNS104" s="1219" t="s">
        <v>1245</v>
      </c>
      <c r="FNT104" s="1219" t="s">
        <v>1245</v>
      </c>
      <c r="FNU104" s="1219" t="s">
        <v>1245</v>
      </c>
      <c r="FNV104" s="1219" t="s">
        <v>1245</v>
      </c>
      <c r="FNW104" s="1219" t="s">
        <v>1245</v>
      </c>
      <c r="FNX104" s="1219" t="s">
        <v>1245</v>
      </c>
      <c r="FNY104" s="1219" t="s">
        <v>1245</v>
      </c>
      <c r="FNZ104" s="1219" t="s">
        <v>1245</v>
      </c>
      <c r="FOA104" s="1219" t="s">
        <v>1245</v>
      </c>
      <c r="FOB104" s="1219" t="s">
        <v>1245</v>
      </c>
      <c r="FOC104" s="1219" t="s">
        <v>1245</v>
      </c>
      <c r="FOD104" s="1219" t="s">
        <v>1245</v>
      </c>
      <c r="FOE104" s="1219" t="s">
        <v>1245</v>
      </c>
      <c r="FOF104" s="1219" t="s">
        <v>1245</v>
      </c>
      <c r="FOG104" s="1219" t="s">
        <v>1245</v>
      </c>
      <c r="FOH104" s="1219" t="s">
        <v>1245</v>
      </c>
      <c r="FOI104" s="1219" t="s">
        <v>1245</v>
      </c>
      <c r="FOJ104" s="1219" t="s">
        <v>1245</v>
      </c>
      <c r="FOK104" s="1219" t="s">
        <v>1245</v>
      </c>
      <c r="FOL104" s="1219" t="s">
        <v>1245</v>
      </c>
      <c r="FOM104" s="1219" t="s">
        <v>1245</v>
      </c>
      <c r="FON104" s="1219" t="s">
        <v>1245</v>
      </c>
      <c r="FOO104" s="1219" t="s">
        <v>1245</v>
      </c>
      <c r="FOP104" s="1219" t="s">
        <v>1245</v>
      </c>
      <c r="FOQ104" s="1219" t="s">
        <v>1245</v>
      </c>
      <c r="FOR104" s="1219" t="s">
        <v>1245</v>
      </c>
      <c r="FOS104" s="1219" t="s">
        <v>1245</v>
      </c>
      <c r="FOT104" s="1219" t="s">
        <v>1245</v>
      </c>
      <c r="FOU104" s="1219" t="s">
        <v>1245</v>
      </c>
      <c r="FOV104" s="1219" t="s">
        <v>1245</v>
      </c>
      <c r="FOW104" s="1219" t="s">
        <v>1245</v>
      </c>
      <c r="FOX104" s="1219" t="s">
        <v>1245</v>
      </c>
      <c r="FOY104" s="1219" t="s">
        <v>1245</v>
      </c>
      <c r="FOZ104" s="1219" t="s">
        <v>1245</v>
      </c>
      <c r="FPA104" s="1219" t="s">
        <v>1245</v>
      </c>
      <c r="FPB104" s="1219" t="s">
        <v>1245</v>
      </c>
      <c r="FPC104" s="1219" t="s">
        <v>1245</v>
      </c>
      <c r="FPD104" s="1219" t="s">
        <v>1245</v>
      </c>
      <c r="FPE104" s="1219" t="s">
        <v>1245</v>
      </c>
      <c r="FPF104" s="1219" t="s">
        <v>1245</v>
      </c>
      <c r="FPG104" s="1219" t="s">
        <v>1245</v>
      </c>
      <c r="FPH104" s="1219" t="s">
        <v>1245</v>
      </c>
      <c r="FPI104" s="1219" t="s">
        <v>1245</v>
      </c>
      <c r="FPJ104" s="1219" t="s">
        <v>1245</v>
      </c>
      <c r="FPK104" s="1219" t="s">
        <v>1245</v>
      </c>
      <c r="FPL104" s="1219" t="s">
        <v>1245</v>
      </c>
      <c r="FPM104" s="1219" t="s">
        <v>1245</v>
      </c>
      <c r="FPN104" s="1219" t="s">
        <v>1245</v>
      </c>
      <c r="FPO104" s="1219" t="s">
        <v>1245</v>
      </c>
      <c r="FPP104" s="1219" t="s">
        <v>1245</v>
      </c>
      <c r="FPQ104" s="1219" t="s">
        <v>1245</v>
      </c>
      <c r="FPR104" s="1219" t="s">
        <v>1245</v>
      </c>
      <c r="FPS104" s="1219" t="s">
        <v>1245</v>
      </c>
      <c r="FPT104" s="1219" t="s">
        <v>1245</v>
      </c>
      <c r="FPU104" s="1219" t="s">
        <v>1245</v>
      </c>
      <c r="FPV104" s="1219" t="s">
        <v>1245</v>
      </c>
      <c r="FPW104" s="1219" t="s">
        <v>1245</v>
      </c>
      <c r="FPX104" s="1219" t="s">
        <v>1245</v>
      </c>
      <c r="FPY104" s="1219" t="s">
        <v>1245</v>
      </c>
      <c r="FPZ104" s="1219" t="s">
        <v>1245</v>
      </c>
      <c r="FQA104" s="1219" t="s">
        <v>1245</v>
      </c>
      <c r="FQB104" s="1219" t="s">
        <v>1245</v>
      </c>
      <c r="FQC104" s="1219" t="s">
        <v>1245</v>
      </c>
      <c r="FQD104" s="1219" t="s">
        <v>1245</v>
      </c>
      <c r="FQE104" s="1219" t="s">
        <v>1245</v>
      </c>
      <c r="FQF104" s="1219" t="s">
        <v>1245</v>
      </c>
      <c r="FQG104" s="1219" t="s">
        <v>1245</v>
      </c>
      <c r="FQH104" s="1219" t="s">
        <v>1245</v>
      </c>
      <c r="FQI104" s="1219" t="s">
        <v>1245</v>
      </c>
      <c r="FQJ104" s="1219" t="s">
        <v>1245</v>
      </c>
      <c r="FQK104" s="1219" t="s">
        <v>1245</v>
      </c>
      <c r="FQL104" s="1219" t="s">
        <v>1245</v>
      </c>
      <c r="FQM104" s="1219" t="s">
        <v>1245</v>
      </c>
      <c r="FQN104" s="1219" t="s">
        <v>1245</v>
      </c>
      <c r="FQO104" s="1219" t="s">
        <v>1245</v>
      </c>
      <c r="FQP104" s="1219" t="s">
        <v>1245</v>
      </c>
      <c r="FQQ104" s="1219" t="s">
        <v>1245</v>
      </c>
      <c r="FQR104" s="1219" t="s">
        <v>1245</v>
      </c>
      <c r="FQS104" s="1219" t="s">
        <v>1245</v>
      </c>
      <c r="FQT104" s="1219" t="s">
        <v>1245</v>
      </c>
      <c r="FQU104" s="1219" t="s">
        <v>1245</v>
      </c>
      <c r="FQV104" s="1219" t="s">
        <v>1245</v>
      </c>
      <c r="FQW104" s="1219" t="s">
        <v>1245</v>
      </c>
      <c r="FQX104" s="1219" t="s">
        <v>1245</v>
      </c>
      <c r="FQY104" s="1219" t="s">
        <v>1245</v>
      </c>
      <c r="FQZ104" s="1219" t="s">
        <v>1245</v>
      </c>
      <c r="FRA104" s="1219" t="s">
        <v>1245</v>
      </c>
      <c r="FRB104" s="1219" t="s">
        <v>1245</v>
      </c>
      <c r="FRC104" s="1219" t="s">
        <v>1245</v>
      </c>
      <c r="FRD104" s="1219" t="s">
        <v>1245</v>
      </c>
      <c r="FRE104" s="1219" t="s">
        <v>1245</v>
      </c>
      <c r="FRF104" s="1219" t="s">
        <v>1245</v>
      </c>
      <c r="FRG104" s="1219" t="s">
        <v>1245</v>
      </c>
      <c r="FRH104" s="1219" t="s">
        <v>1245</v>
      </c>
      <c r="FRI104" s="1219" t="s">
        <v>1245</v>
      </c>
      <c r="FRJ104" s="1219" t="s">
        <v>1245</v>
      </c>
      <c r="FRK104" s="1219" t="s">
        <v>1245</v>
      </c>
      <c r="FRL104" s="1219" t="s">
        <v>1245</v>
      </c>
      <c r="FRM104" s="1219" t="s">
        <v>1245</v>
      </c>
      <c r="FRN104" s="1219" t="s">
        <v>1245</v>
      </c>
      <c r="FRO104" s="1219" t="s">
        <v>1245</v>
      </c>
      <c r="FRP104" s="1219" t="s">
        <v>1245</v>
      </c>
      <c r="FRQ104" s="1219" t="s">
        <v>1245</v>
      </c>
      <c r="FRR104" s="1219" t="s">
        <v>1245</v>
      </c>
      <c r="FRS104" s="1219" t="s">
        <v>1245</v>
      </c>
      <c r="FRT104" s="1219" t="s">
        <v>1245</v>
      </c>
      <c r="FRU104" s="1219" t="s">
        <v>1245</v>
      </c>
      <c r="FRV104" s="1219" t="s">
        <v>1245</v>
      </c>
      <c r="FRW104" s="1219" t="s">
        <v>1245</v>
      </c>
      <c r="FRX104" s="1219" t="s">
        <v>1245</v>
      </c>
      <c r="FRY104" s="1219" t="s">
        <v>1245</v>
      </c>
      <c r="FRZ104" s="1219" t="s">
        <v>1245</v>
      </c>
      <c r="FSA104" s="1219" t="s">
        <v>1245</v>
      </c>
      <c r="FSB104" s="1219" t="s">
        <v>1245</v>
      </c>
      <c r="FSC104" s="1219" t="s">
        <v>1245</v>
      </c>
      <c r="FSD104" s="1219" t="s">
        <v>1245</v>
      </c>
      <c r="FSE104" s="1219" t="s">
        <v>1245</v>
      </c>
      <c r="FSF104" s="1219" t="s">
        <v>1245</v>
      </c>
      <c r="FSG104" s="1219" t="s">
        <v>1245</v>
      </c>
      <c r="FSH104" s="1219" t="s">
        <v>1245</v>
      </c>
      <c r="FSI104" s="1219" t="s">
        <v>1245</v>
      </c>
      <c r="FSJ104" s="1219" t="s">
        <v>1245</v>
      </c>
      <c r="FSK104" s="1219" t="s">
        <v>1245</v>
      </c>
      <c r="FSL104" s="1219" t="s">
        <v>1245</v>
      </c>
      <c r="FSM104" s="1219" t="s">
        <v>1245</v>
      </c>
      <c r="FSN104" s="1219" t="s">
        <v>1245</v>
      </c>
      <c r="FSO104" s="1219" t="s">
        <v>1245</v>
      </c>
      <c r="FSP104" s="1219" t="s">
        <v>1245</v>
      </c>
      <c r="FSQ104" s="1219" t="s">
        <v>1245</v>
      </c>
      <c r="FSR104" s="1219" t="s">
        <v>1245</v>
      </c>
      <c r="FSS104" s="1219" t="s">
        <v>1245</v>
      </c>
      <c r="FST104" s="1219" t="s">
        <v>1245</v>
      </c>
      <c r="FSU104" s="1219" t="s">
        <v>1245</v>
      </c>
      <c r="FSV104" s="1219" t="s">
        <v>1245</v>
      </c>
      <c r="FSW104" s="1219" t="s">
        <v>1245</v>
      </c>
      <c r="FSX104" s="1219" t="s">
        <v>1245</v>
      </c>
      <c r="FSY104" s="1219" t="s">
        <v>1245</v>
      </c>
      <c r="FSZ104" s="1219" t="s">
        <v>1245</v>
      </c>
      <c r="FTA104" s="1219" t="s">
        <v>1245</v>
      </c>
      <c r="FTB104" s="1219" t="s">
        <v>1245</v>
      </c>
      <c r="FTC104" s="1219" t="s">
        <v>1245</v>
      </c>
      <c r="FTD104" s="1219" t="s">
        <v>1245</v>
      </c>
      <c r="FTE104" s="1219" t="s">
        <v>1245</v>
      </c>
      <c r="FTF104" s="1219" t="s">
        <v>1245</v>
      </c>
      <c r="FTG104" s="1219" t="s">
        <v>1245</v>
      </c>
      <c r="FTH104" s="1219" t="s">
        <v>1245</v>
      </c>
      <c r="FTI104" s="1219" t="s">
        <v>1245</v>
      </c>
      <c r="FTJ104" s="1219" t="s">
        <v>1245</v>
      </c>
      <c r="FTK104" s="1219" t="s">
        <v>1245</v>
      </c>
      <c r="FTL104" s="1219" t="s">
        <v>1245</v>
      </c>
      <c r="FTM104" s="1219" t="s">
        <v>1245</v>
      </c>
      <c r="FTN104" s="1219" t="s">
        <v>1245</v>
      </c>
      <c r="FTO104" s="1219" t="s">
        <v>1245</v>
      </c>
      <c r="FTP104" s="1219" t="s">
        <v>1245</v>
      </c>
      <c r="FTQ104" s="1219" t="s">
        <v>1245</v>
      </c>
      <c r="FTR104" s="1219" t="s">
        <v>1245</v>
      </c>
      <c r="FTS104" s="1219" t="s">
        <v>1245</v>
      </c>
      <c r="FTT104" s="1219" t="s">
        <v>1245</v>
      </c>
      <c r="FTU104" s="1219" t="s">
        <v>1245</v>
      </c>
      <c r="FTV104" s="1219" t="s">
        <v>1245</v>
      </c>
      <c r="FTW104" s="1219" t="s">
        <v>1245</v>
      </c>
      <c r="FTX104" s="1219" t="s">
        <v>1245</v>
      </c>
      <c r="FTY104" s="1219" t="s">
        <v>1245</v>
      </c>
      <c r="FTZ104" s="1219" t="s">
        <v>1245</v>
      </c>
      <c r="FUA104" s="1219" t="s">
        <v>1245</v>
      </c>
      <c r="FUB104" s="1219" t="s">
        <v>1245</v>
      </c>
      <c r="FUC104" s="1219" t="s">
        <v>1245</v>
      </c>
      <c r="FUD104" s="1219" t="s">
        <v>1245</v>
      </c>
      <c r="FUE104" s="1219" t="s">
        <v>1245</v>
      </c>
      <c r="FUF104" s="1219" t="s">
        <v>1245</v>
      </c>
      <c r="FUG104" s="1219" t="s">
        <v>1245</v>
      </c>
      <c r="FUH104" s="1219" t="s">
        <v>1245</v>
      </c>
      <c r="FUI104" s="1219" t="s">
        <v>1245</v>
      </c>
      <c r="FUJ104" s="1219" t="s">
        <v>1245</v>
      </c>
      <c r="FUK104" s="1219" t="s">
        <v>1245</v>
      </c>
      <c r="FUL104" s="1219" t="s">
        <v>1245</v>
      </c>
      <c r="FUM104" s="1219" t="s">
        <v>1245</v>
      </c>
      <c r="FUN104" s="1219" t="s">
        <v>1245</v>
      </c>
      <c r="FUO104" s="1219" t="s">
        <v>1245</v>
      </c>
      <c r="FUP104" s="1219" t="s">
        <v>1245</v>
      </c>
      <c r="FUQ104" s="1219" t="s">
        <v>1245</v>
      </c>
      <c r="FUR104" s="1219" t="s">
        <v>1245</v>
      </c>
      <c r="FUS104" s="1219" t="s">
        <v>1245</v>
      </c>
      <c r="FUT104" s="1219" t="s">
        <v>1245</v>
      </c>
      <c r="FUU104" s="1219" t="s">
        <v>1245</v>
      </c>
      <c r="FUV104" s="1219" t="s">
        <v>1245</v>
      </c>
      <c r="FUW104" s="1219" t="s">
        <v>1245</v>
      </c>
      <c r="FUX104" s="1219" t="s">
        <v>1245</v>
      </c>
      <c r="FUY104" s="1219" t="s">
        <v>1245</v>
      </c>
      <c r="FUZ104" s="1219" t="s">
        <v>1245</v>
      </c>
      <c r="FVA104" s="1219" t="s">
        <v>1245</v>
      </c>
      <c r="FVB104" s="1219" t="s">
        <v>1245</v>
      </c>
      <c r="FVC104" s="1219" t="s">
        <v>1245</v>
      </c>
      <c r="FVD104" s="1219" t="s">
        <v>1245</v>
      </c>
      <c r="FVE104" s="1219" t="s">
        <v>1245</v>
      </c>
      <c r="FVF104" s="1219" t="s">
        <v>1245</v>
      </c>
      <c r="FVG104" s="1219" t="s">
        <v>1245</v>
      </c>
      <c r="FVH104" s="1219" t="s">
        <v>1245</v>
      </c>
      <c r="FVI104" s="1219" t="s">
        <v>1245</v>
      </c>
      <c r="FVJ104" s="1219" t="s">
        <v>1245</v>
      </c>
      <c r="FVK104" s="1219" t="s">
        <v>1245</v>
      </c>
      <c r="FVL104" s="1219" t="s">
        <v>1245</v>
      </c>
      <c r="FVM104" s="1219" t="s">
        <v>1245</v>
      </c>
      <c r="FVN104" s="1219" t="s">
        <v>1245</v>
      </c>
      <c r="FVO104" s="1219" t="s">
        <v>1245</v>
      </c>
      <c r="FVP104" s="1219" t="s">
        <v>1245</v>
      </c>
      <c r="FVQ104" s="1219" t="s">
        <v>1245</v>
      </c>
      <c r="FVR104" s="1219" t="s">
        <v>1245</v>
      </c>
      <c r="FVS104" s="1219" t="s">
        <v>1245</v>
      </c>
      <c r="FVT104" s="1219" t="s">
        <v>1245</v>
      </c>
      <c r="FVU104" s="1219" t="s">
        <v>1245</v>
      </c>
      <c r="FVV104" s="1219" t="s">
        <v>1245</v>
      </c>
      <c r="FVW104" s="1219" t="s">
        <v>1245</v>
      </c>
      <c r="FVX104" s="1219" t="s">
        <v>1245</v>
      </c>
      <c r="FVY104" s="1219" t="s">
        <v>1245</v>
      </c>
      <c r="FVZ104" s="1219" t="s">
        <v>1245</v>
      </c>
      <c r="FWA104" s="1219" t="s">
        <v>1245</v>
      </c>
      <c r="FWB104" s="1219" t="s">
        <v>1245</v>
      </c>
      <c r="FWC104" s="1219" t="s">
        <v>1245</v>
      </c>
      <c r="FWD104" s="1219" t="s">
        <v>1245</v>
      </c>
      <c r="FWE104" s="1219" t="s">
        <v>1245</v>
      </c>
      <c r="FWF104" s="1219" t="s">
        <v>1245</v>
      </c>
      <c r="FWG104" s="1219" t="s">
        <v>1245</v>
      </c>
      <c r="FWH104" s="1219" t="s">
        <v>1245</v>
      </c>
      <c r="FWI104" s="1219" t="s">
        <v>1245</v>
      </c>
      <c r="FWJ104" s="1219" t="s">
        <v>1245</v>
      </c>
      <c r="FWK104" s="1219" t="s">
        <v>1245</v>
      </c>
      <c r="FWL104" s="1219" t="s">
        <v>1245</v>
      </c>
      <c r="FWM104" s="1219" t="s">
        <v>1245</v>
      </c>
      <c r="FWN104" s="1219" t="s">
        <v>1245</v>
      </c>
      <c r="FWO104" s="1219" t="s">
        <v>1245</v>
      </c>
      <c r="FWP104" s="1219" t="s">
        <v>1245</v>
      </c>
      <c r="FWQ104" s="1219" t="s">
        <v>1245</v>
      </c>
      <c r="FWR104" s="1219" t="s">
        <v>1245</v>
      </c>
      <c r="FWS104" s="1219" t="s">
        <v>1245</v>
      </c>
      <c r="FWT104" s="1219" t="s">
        <v>1245</v>
      </c>
      <c r="FWU104" s="1219" t="s">
        <v>1245</v>
      </c>
      <c r="FWV104" s="1219" t="s">
        <v>1245</v>
      </c>
      <c r="FWW104" s="1219" t="s">
        <v>1245</v>
      </c>
      <c r="FWX104" s="1219" t="s">
        <v>1245</v>
      </c>
      <c r="FWY104" s="1219" t="s">
        <v>1245</v>
      </c>
      <c r="FWZ104" s="1219" t="s">
        <v>1245</v>
      </c>
      <c r="FXA104" s="1219" t="s">
        <v>1245</v>
      </c>
      <c r="FXB104" s="1219" t="s">
        <v>1245</v>
      </c>
      <c r="FXC104" s="1219" t="s">
        <v>1245</v>
      </c>
      <c r="FXD104" s="1219" t="s">
        <v>1245</v>
      </c>
      <c r="FXE104" s="1219" t="s">
        <v>1245</v>
      </c>
      <c r="FXF104" s="1219" t="s">
        <v>1245</v>
      </c>
      <c r="FXG104" s="1219" t="s">
        <v>1245</v>
      </c>
      <c r="FXH104" s="1219" t="s">
        <v>1245</v>
      </c>
      <c r="FXI104" s="1219" t="s">
        <v>1245</v>
      </c>
      <c r="FXJ104" s="1219" t="s">
        <v>1245</v>
      </c>
      <c r="FXK104" s="1219" t="s">
        <v>1245</v>
      </c>
      <c r="FXL104" s="1219" t="s">
        <v>1245</v>
      </c>
      <c r="FXM104" s="1219" t="s">
        <v>1245</v>
      </c>
      <c r="FXN104" s="1219" t="s">
        <v>1245</v>
      </c>
      <c r="FXO104" s="1219" t="s">
        <v>1245</v>
      </c>
      <c r="FXP104" s="1219" t="s">
        <v>1245</v>
      </c>
      <c r="FXQ104" s="1219" t="s">
        <v>1245</v>
      </c>
      <c r="FXR104" s="1219" t="s">
        <v>1245</v>
      </c>
      <c r="FXS104" s="1219" t="s">
        <v>1245</v>
      </c>
      <c r="FXT104" s="1219" t="s">
        <v>1245</v>
      </c>
      <c r="FXU104" s="1219" t="s">
        <v>1245</v>
      </c>
      <c r="FXV104" s="1219" t="s">
        <v>1245</v>
      </c>
      <c r="FXW104" s="1219" t="s">
        <v>1245</v>
      </c>
      <c r="FXX104" s="1219" t="s">
        <v>1245</v>
      </c>
      <c r="FXY104" s="1219" t="s">
        <v>1245</v>
      </c>
      <c r="FXZ104" s="1219" t="s">
        <v>1245</v>
      </c>
      <c r="FYA104" s="1219" t="s">
        <v>1245</v>
      </c>
      <c r="FYB104" s="1219" t="s">
        <v>1245</v>
      </c>
      <c r="FYC104" s="1219" t="s">
        <v>1245</v>
      </c>
      <c r="FYD104" s="1219" t="s">
        <v>1245</v>
      </c>
      <c r="FYE104" s="1219" t="s">
        <v>1245</v>
      </c>
      <c r="FYF104" s="1219" t="s">
        <v>1245</v>
      </c>
      <c r="FYG104" s="1219" t="s">
        <v>1245</v>
      </c>
      <c r="FYH104" s="1219" t="s">
        <v>1245</v>
      </c>
      <c r="FYI104" s="1219" t="s">
        <v>1245</v>
      </c>
      <c r="FYJ104" s="1219" t="s">
        <v>1245</v>
      </c>
      <c r="FYK104" s="1219" t="s">
        <v>1245</v>
      </c>
      <c r="FYL104" s="1219" t="s">
        <v>1245</v>
      </c>
      <c r="FYM104" s="1219" t="s">
        <v>1245</v>
      </c>
      <c r="FYN104" s="1219" t="s">
        <v>1245</v>
      </c>
      <c r="FYO104" s="1219" t="s">
        <v>1245</v>
      </c>
      <c r="FYP104" s="1219" t="s">
        <v>1245</v>
      </c>
      <c r="FYQ104" s="1219" t="s">
        <v>1245</v>
      </c>
      <c r="FYR104" s="1219" t="s">
        <v>1245</v>
      </c>
      <c r="FYS104" s="1219" t="s">
        <v>1245</v>
      </c>
      <c r="FYT104" s="1219" t="s">
        <v>1245</v>
      </c>
      <c r="FYU104" s="1219" t="s">
        <v>1245</v>
      </c>
      <c r="FYV104" s="1219" t="s">
        <v>1245</v>
      </c>
      <c r="FYW104" s="1219" t="s">
        <v>1245</v>
      </c>
      <c r="FYX104" s="1219" t="s">
        <v>1245</v>
      </c>
      <c r="FYY104" s="1219" t="s">
        <v>1245</v>
      </c>
      <c r="FYZ104" s="1219" t="s">
        <v>1245</v>
      </c>
      <c r="FZA104" s="1219" t="s">
        <v>1245</v>
      </c>
      <c r="FZB104" s="1219" t="s">
        <v>1245</v>
      </c>
      <c r="FZC104" s="1219" t="s">
        <v>1245</v>
      </c>
      <c r="FZD104" s="1219" t="s">
        <v>1245</v>
      </c>
      <c r="FZE104" s="1219" t="s">
        <v>1245</v>
      </c>
      <c r="FZF104" s="1219" t="s">
        <v>1245</v>
      </c>
      <c r="FZG104" s="1219" t="s">
        <v>1245</v>
      </c>
      <c r="FZH104" s="1219" t="s">
        <v>1245</v>
      </c>
      <c r="FZI104" s="1219" t="s">
        <v>1245</v>
      </c>
      <c r="FZJ104" s="1219" t="s">
        <v>1245</v>
      </c>
      <c r="FZK104" s="1219" t="s">
        <v>1245</v>
      </c>
      <c r="FZL104" s="1219" t="s">
        <v>1245</v>
      </c>
      <c r="FZM104" s="1219" t="s">
        <v>1245</v>
      </c>
      <c r="FZN104" s="1219" t="s">
        <v>1245</v>
      </c>
      <c r="FZO104" s="1219" t="s">
        <v>1245</v>
      </c>
      <c r="FZP104" s="1219" t="s">
        <v>1245</v>
      </c>
      <c r="FZQ104" s="1219" t="s">
        <v>1245</v>
      </c>
      <c r="FZR104" s="1219" t="s">
        <v>1245</v>
      </c>
      <c r="FZS104" s="1219" t="s">
        <v>1245</v>
      </c>
      <c r="FZT104" s="1219" t="s">
        <v>1245</v>
      </c>
      <c r="FZU104" s="1219" t="s">
        <v>1245</v>
      </c>
      <c r="FZV104" s="1219" t="s">
        <v>1245</v>
      </c>
      <c r="FZW104" s="1219" t="s">
        <v>1245</v>
      </c>
      <c r="FZX104" s="1219" t="s">
        <v>1245</v>
      </c>
      <c r="FZY104" s="1219" t="s">
        <v>1245</v>
      </c>
      <c r="FZZ104" s="1219" t="s">
        <v>1245</v>
      </c>
      <c r="GAA104" s="1219" t="s">
        <v>1245</v>
      </c>
      <c r="GAB104" s="1219" t="s">
        <v>1245</v>
      </c>
      <c r="GAC104" s="1219" t="s">
        <v>1245</v>
      </c>
      <c r="GAD104" s="1219" t="s">
        <v>1245</v>
      </c>
      <c r="GAE104" s="1219" t="s">
        <v>1245</v>
      </c>
      <c r="GAF104" s="1219" t="s">
        <v>1245</v>
      </c>
      <c r="GAG104" s="1219" t="s">
        <v>1245</v>
      </c>
      <c r="GAH104" s="1219" t="s">
        <v>1245</v>
      </c>
      <c r="GAI104" s="1219" t="s">
        <v>1245</v>
      </c>
      <c r="GAJ104" s="1219" t="s">
        <v>1245</v>
      </c>
      <c r="GAK104" s="1219" t="s">
        <v>1245</v>
      </c>
      <c r="GAL104" s="1219" t="s">
        <v>1245</v>
      </c>
      <c r="GAM104" s="1219" t="s">
        <v>1245</v>
      </c>
      <c r="GAN104" s="1219" t="s">
        <v>1245</v>
      </c>
      <c r="GAO104" s="1219" t="s">
        <v>1245</v>
      </c>
      <c r="GAP104" s="1219" t="s">
        <v>1245</v>
      </c>
      <c r="GAQ104" s="1219" t="s">
        <v>1245</v>
      </c>
      <c r="GAR104" s="1219" t="s">
        <v>1245</v>
      </c>
      <c r="GAS104" s="1219" t="s">
        <v>1245</v>
      </c>
      <c r="GAT104" s="1219" t="s">
        <v>1245</v>
      </c>
      <c r="GAU104" s="1219" t="s">
        <v>1245</v>
      </c>
      <c r="GAV104" s="1219" t="s">
        <v>1245</v>
      </c>
      <c r="GAW104" s="1219" t="s">
        <v>1245</v>
      </c>
      <c r="GAX104" s="1219" t="s">
        <v>1245</v>
      </c>
      <c r="GAY104" s="1219" t="s">
        <v>1245</v>
      </c>
      <c r="GAZ104" s="1219" t="s">
        <v>1245</v>
      </c>
      <c r="GBA104" s="1219" t="s">
        <v>1245</v>
      </c>
      <c r="GBB104" s="1219" t="s">
        <v>1245</v>
      </c>
      <c r="GBC104" s="1219" t="s">
        <v>1245</v>
      </c>
      <c r="GBD104" s="1219" t="s">
        <v>1245</v>
      </c>
      <c r="GBE104" s="1219" t="s">
        <v>1245</v>
      </c>
      <c r="GBF104" s="1219" t="s">
        <v>1245</v>
      </c>
      <c r="GBG104" s="1219" t="s">
        <v>1245</v>
      </c>
      <c r="GBH104" s="1219" t="s">
        <v>1245</v>
      </c>
      <c r="GBI104" s="1219" t="s">
        <v>1245</v>
      </c>
      <c r="GBJ104" s="1219" t="s">
        <v>1245</v>
      </c>
      <c r="GBK104" s="1219" t="s">
        <v>1245</v>
      </c>
      <c r="GBL104" s="1219" t="s">
        <v>1245</v>
      </c>
      <c r="GBM104" s="1219" t="s">
        <v>1245</v>
      </c>
      <c r="GBN104" s="1219" t="s">
        <v>1245</v>
      </c>
      <c r="GBO104" s="1219" t="s">
        <v>1245</v>
      </c>
      <c r="GBP104" s="1219" t="s">
        <v>1245</v>
      </c>
      <c r="GBQ104" s="1219" t="s">
        <v>1245</v>
      </c>
      <c r="GBR104" s="1219" t="s">
        <v>1245</v>
      </c>
      <c r="GBS104" s="1219" t="s">
        <v>1245</v>
      </c>
      <c r="GBT104" s="1219" t="s">
        <v>1245</v>
      </c>
      <c r="GBU104" s="1219" t="s">
        <v>1245</v>
      </c>
      <c r="GBV104" s="1219" t="s">
        <v>1245</v>
      </c>
      <c r="GBW104" s="1219" t="s">
        <v>1245</v>
      </c>
      <c r="GBX104" s="1219" t="s">
        <v>1245</v>
      </c>
      <c r="GBY104" s="1219" t="s">
        <v>1245</v>
      </c>
      <c r="GBZ104" s="1219" t="s">
        <v>1245</v>
      </c>
      <c r="GCA104" s="1219" t="s">
        <v>1245</v>
      </c>
      <c r="GCB104" s="1219" t="s">
        <v>1245</v>
      </c>
      <c r="GCC104" s="1219" t="s">
        <v>1245</v>
      </c>
      <c r="GCD104" s="1219" t="s">
        <v>1245</v>
      </c>
      <c r="GCE104" s="1219" t="s">
        <v>1245</v>
      </c>
      <c r="GCF104" s="1219" t="s">
        <v>1245</v>
      </c>
      <c r="GCG104" s="1219" t="s">
        <v>1245</v>
      </c>
      <c r="GCH104" s="1219" t="s">
        <v>1245</v>
      </c>
      <c r="GCI104" s="1219" t="s">
        <v>1245</v>
      </c>
      <c r="GCJ104" s="1219" t="s">
        <v>1245</v>
      </c>
      <c r="GCK104" s="1219" t="s">
        <v>1245</v>
      </c>
      <c r="GCL104" s="1219" t="s">
        <v>1245</v>
      </c>
      <c r="GCM104" s="1219" t="s">
        <v>1245</v>
      </c>
      <c r="GCN104" s="1219" t="s">
        <v>1245</v>
      </c>
      <c r="GCO104" s="1219" t="s">
        <v>1245</v>
      </c>
      <c r="GCP104" s="1219" t="s">
        <v>1245</v>
      </c>
      <c r="GCQ104" s="1219" t="s">
        <v>1245</v>
      </c>
      <c r="GCR104" s="1219" t="s">
        <v>1245</v>
      </c>
      <c r="GCS104" s="1219" t="s">
        <v>1245</v>
      </c>
      <c r="GCT104" s="1219" t="s">
        <v>1245</v>
      </c>
      <c r="GCU104" s="1219" t="s">
        <v>1245</v>
      </c>
      <c r="GCV104" s="1219" t="s">
        <v>1245</v>
      </c>
      <c r="GCW104" s="1219" t="s">
        <v>1245</v>
      </c>
      <c r="GCX104" s="1219" t="s">
        <v>1245</v>
      </c>
      <c r="GCY104" s="1219" t="s">
        <v>1245</v>
      </c>
      <c r="GCZ104" s="1219" t="s">
        <v>1245</v>
      </c>
      <c r="GDA104" s="1219" t="s">
        <v>1245</v>
      </c>
      <c r="GDB104" s="1219" t="s">
        <v>1245</v>
      </c>
      <c r="GDC104" s="1219" t="s">
        <v>1245</v>
      </c>
      <c r="GDD104" s="1219" t="s">
        <v>1245</v>
      </c>
      <c r="GDE104" s="1219" t="s">
        <v>1245</v>
      </c>
      <c r="GDF104" s="1219" t="s">
        <v>1245</v>
      </c>
      <c r="GDG104" s="1219" t="s">
        <v>1245</v>
      </c>
      <c r="GDH104" s="1219" t="s">
        <v>1245</v>
      </c>
      <c r="GDI104" s="1219" t="s">
        <v>1245</v>
      </c>
      <c r="GDJ104" s="1219" t="s">
        <v>1245</v>
      </c>
      <c r="GDK104" s="1219" t="s">
        <v>1245</v>
      </c>
      <c r="GDL104" s="1219" t="s">
        <v>1245</v>
      </c>
      <c r="GDM104" s="1219" t="s">
        <v>1245</v>
      </c>
      <c r="GDN104" s="1219" t="s">
        <v>1245</v>
      </c>
      <c r="GDO104" s="1219" t="s">
        <v>1245</v>
      </c>
      <c r="GDP104" s="1219" t="s">
        <v>1245</v>
      </c>
      <c r="GDQ104" s="1219" t="s">
        <v>1245</v>
      </c>
      <c r="GDR104" s="1219" t="s">
        <v>1245</v>
      </c>
      <c r="GDS104" s="1219" t="s">
        <v>1245</v>
      </c>
      <c r="GDT104" s="1219" t="s">
        <v>1245</v>
      </c>
      <c r="GDU104" s="1219" t="s">
        <v>1245</v>
      </c>
      <c r="GDV104" s="1219" t="s">
        <v>1245</v>
      </c>
      <c r="GDW104" s="1219" t="s">
        <v>1245</v>
      </c>
      <c r="GDX104" s="1219" t="s">
        <v>1245</v>
      </c>
      <c r="GDY104" s="1219" t="s">
        <v>1245</v>
      </c>
      <c r="GDZ104" s="1219" t="s">
        <v>1245</v>
      </c>
      <c r="GEA104" s="1219" t="s">
        <v>1245</v>
      </c>
      <c r="GEB104" s="1219" t="s">
        <v>1245</v>
      </c>
      <c r="GEC104" s="1219" t="s">
        <v>1245</v>
      </c>
      <c r="GED104" s="1219" t="s">
        <v>1245</v>
      </c>
      <c r="GEE104" s="1219" t="s">
        <v>1245</v>
      </c>
      <c r="GEF104" s="1219" t="s">
        <v>1245</v>
      </c>
      <c r="GEG104" s="1219" t="s">
        <v>1245</v>
      </c>
      <c r="GEH104" s="1219" t="s">
        <v>1245</v>
      </c>
      <c r="GEI104" s="1219" t="s">
        <v>1245</v>
      </c>
      <c r="GEJ104" s="1219" t="s">
        <v>1245</v>
      </c>
      <c r="GEK104" s="1219" t="s">
        <v>1245</v>
      </c>
      <c r="GEL104" s="1219" t="s">
        <v>1245</v>
      </c>
      <c r="GEM104" s="1219" t="s">
        <v>1245</v>
      </c>
      <c r="GEN104" s="1219" t="s">
        <v>1245</v>
      </c>
      <c r="GEO104" s="1219" t="s">
        <v>1245</v>
      </c>
      <c r="GEP104" s="1219" t="s">
        <v>1245</v>
      </c>
      <c r="GEQ104" s="1219" t="s">
        <v>1245</v>
      </c>
      <c r="GER104" s="1219" t="s">
        <v>1245</v>
      </c>
      <c r="GES104" s="1219" t="s">
        <v>1245</v>
      </c>
      <c r="GET104" s="1219" t="s">
        <v>1245</v>
      </c>
      <c r="GEU104" s="1219" t="s">
        <v>1245</v>
      </c>
      <c r="GEV104" s="1219" t="s">
        <v>1245</v>
      </c>
      <c r="GEW104" s="1219" t="s">
        <v>1245</v>
      </c>
      <c r="GEX104" s="1219" t="s">
        <v>1245</v>
      </c>
      <c r="GEY104" s="1219" t="s">
        <v>1245</v>
      </c>
      <c r="GEZ104" s="1219" t="s">
        <v>1245</v>
      </c>
      <c r="GFA104" s="1219" t="s">
        <v>1245</v>
      </c>
      <c r="GFB104" s="1219" t="s">
        <v>1245</v>
      </c>
      <c r="GFC104" s="1219" t="s">
        <v>1245</v>
      </c>
      <c r="GFD104" s="1219" t="s">
        <v>1245</v>
      </c>
      <c r="GFE104" s="1219" t="s">
        <v>1245</v>
      </c>
      <c r="GFF104" s="1219" t="s">
        <v>1245</v>
      </c>
      <c r="GFG104" s="1219" t="s">
        <v>1245</v>
      </c>
      <c r="GFH104" s="1219" t="s">
        <v>1245</v>
      </c>
      <c r="GFI104" s="1219" t="s">
        <v>1245</v>
      </c>
      <c r="GFJ104" s="1219" t="s">
        <v>1245</v>
      </c>
      <c r="GFK104" s="1219" t="s">
        <v>1245</v>
      </c>
      <c r="GFL104" s="1219" t="s">
        <v>1245</v>
      </c>
      <c r="GFM104" s="1219" t="s">
        <v>1245</v>
      </c>
      <c r="GFN104" s="1219" t="s">
        <v>1245</v>
      </c>
      <c r="GFO104" s="1219" t="s">
        <v>1245</v>
      </c>
      <c r="GFP104" s="1219" t="s">
        <v>1245</v>
      </c>
      <c r="GFQ104" s="1219" t="s">
        <v>1245</v>
      </c>
      <c r="GFR104" s="1219" t="s">
        <v>1245</v>
      </c>
      <c r="GFS104" s="1219" t="s">
        <v>1245</v>
      </c>
      <c r="GFT104" s="1219" t="s">
        <v>1245</v>
      </c>
      <c r="GFU104" s="1219" t="s">
        <v>1245</v>
      </c>
      <c r="GFV104" s="1219" t="s">
        <v>1245</v>
      </c>
      <c r="GFW104" s="1219" t="s">
        <v>1245</v>
      </c>
      <c r="GFX104" s="1219" t="s">
        <v>1245</v>
      </c>
      <c r="GFY104" s="1219" t="s">
        <v>1245</v>
      </c>
      <c r="GFZ104" s="1219" t="s">
        <v>1245</v>
      </c>
      <c r="GGA104" s="1219" t="s">
        <v>1245</v>
      </c>
      <c r="GGB104" s="1219" t="s">
        <v>1245</v>
      </c>
      <c r="GGC104" s="1219" t="s">
        <v>1245</v>
      </c>
      <c r="GGD104" s="1219" t="s">
        <v>1245</v>
      </c>
      <c r="GGE104" s="1219" t="s">
        <v>1245</v>
      </c>
      <c r="GGF104" s="1219" t="s">
        <v>1245</v>
      </c>
      <c r="GGG104" s="1219" t="s">
        <v>1245</v>
      </c>
      <c r="GGH104" s="1219" t="s">
        <v>1245</v>
      </c>
      <c r="GGI104" s="1219" t="s">
        <v>1245</v>
      </c>
      <c r="GGJ104" s="1219" t="s">
        <v>1245</v>
      </c>
      <c r="GGK104" s="1219" t="s">
        <v>1245</v>
      </c>
      <c r="GGL104" s="1219" t="s">
        <v>1245</v>
      </c>
      <c r="GGM104" s="1219" t="s">
        <v>1245</v>
      </c>
      <c r="GGN104" s="1219" t="s">
        <v>1245</v>
      </c>
      <c r="GGO104" s="1219" t="s">
        <v>1245</v>
      </c>
      <c r="GGP104" s="1219" t="s">
        <v>1245</v>
      </c>
      <c r="GGQ104" s="1219" t="s">
        <v>1245</v>
      </c>
      <c r="GGR104" s="1219" t="s">
        <v>1245</v>
      </c>
      <c r="GGS104" s="1219" t="s">
        <v>1245</v>
      </c>
      <c r="GGT104" s="1219" t="s">
        <v>1245</v>
      </c>
      <c r="GGU104" s="1219" t="s">
        <v>1245</v>
      </c>
      <c r="GGV104" s="1219" t="s">
        <v>1245</v>
      </c>
      <c r="GGW104" s="1219" t="s">
        <v>1245</v>
      </c>
      <c r="GGX104" s="1219" t="s">
        <v>1245</v>
      </c>
      <c r="GGY104" s="1219" t="s">
        <v>1245</v>
      </c>
      <c r="GGZ104" s="1219" t="s">
        <v>1245</v>
      </c>
      <c r="GHA104" s="1219" t="s">
        <v>1245</v>
      </c>
      <c r="GHB104" s="1219" t="s">
        <v>1245</v>
      </c>
      <c r="GHC104" s="1219" t="s">
        <v>1245</v>
      </c>
      <c r="GHD104" s="1219" t="s">
        <v>1245</v>
      </c>
      <c r="GHE104" s="1219" t="s">
        <v>1245</v>
      </c>
      <c r="GHF104" s="1219" t="s">
        <v>1245</v>
      </c>
      <c r="GHG104" s="1219" t="s">
        <v>1245</v>
      </c>
      <c r="GHH104" s="1219" t="s">
        <v>1245</v>
      </c>
      <c r="GHI104" s="1219" t="s">
        <v>1245</v>
      </c>
      <c r="GHJ104" s="1219" t="s">
        <v>1245</v>
      </c>
      <c r="GHK104" s="1219" t="s">
        <v>1245</v>
      </c>
      <c r="GHL104" s="1219" t="s">
        <v>1245</v>
      </c>
      <c r="GHM104" s="1219" t="s">
        <v>1245</v>
      </c>
      <c r="GHN104" s="1219" t="s">
        <v>1245</v>
      </c>
      <c r="GHO104" s="1219" t="s">
        <v>1245</v>
      </c>
      <c r="GHP104" s="1219" t="s">
        <v>1245</v>
      </c>
      <c r="GHQ104" s="1219" t="s">
        <v>1245</v>
      </c>
      <c r="GHR104" s="1219" t="s">
        <v>1245</v>
      </c>
      <c r="GHS104" s="1219" t="s">
        <v>1245</v>
      </c>
      <c r="GHT104" s="1219" t="s">
        <v>1245</v>
      </c>
      <c r="GHU104" s="1219" t="s">
        <v>1245</v>
      </c>
      <c r="GHV104" s="1219" t="s">
        <v>1245</v>
      </c>
      <c r="GHW104" s="1219" t="s">
        <v>1245</v>
      </c>
      <c r="GHX104" s="1219" t="s">
        <v>1245</v>
      </c>
      <c r="GHY104" s="1219" t="s">
        <v>1245</v>
      </c>
      <c r="GHZ104" s="1219" t="s">
        <v>1245</v>
      </c>
      <c r="GIA104" s="1219" t="s">
        <v>1245</v>
      </c>
      <c r="GIB104" s="1219" t="s">
        <v>1245</v>
      </c>
      <c r="GIC104" s="1219" t="s">
        <v>1245</v>
      </c>
      <c r="GID104" s="1219" t="s">
        <v>1245</v>
      </c>
      <c r="GIE104" s="1219" t="s">
        <v>1245</v>
      </c>
      <c r="GIF104" s="1219" t="s">
        <v>1245</v>
      </c>
      <c r="GIG104" s="1219" t="s">
        <v>1245</v>
      </c>
      <c r="GIH104" s="1219" t="s">
        <v>1245</v>
      </c>
      <c r="GII104" s="1219" t="s">
        <v>1245</v>
      </c>
      <c r="GIJ104" s="1219" t="s">
        <v>1245</v>
      </c>
      <c r="GIK104" s="1219" t="s">
        <v>1245</v>
      </c>
      <c r="GIL104" s="1219" t="s">
        <v>1245</v>
      </c>
      <c r="GIM104" s="1219" t="s">
        <v>1245</v>
      </c>
      <c r="GIN104" s="1219" t="s">
        <v>1245</v>
      </c>
      <c r="GIO104" s="1219" t="s">
        <v>1245</v>
      </c>
      <c r="GIP104" s="1219" t="s">
        <v>1245</v>
      </c>
      <c r="GIQ104" s="1219" t="s">
        <v>1245</v>
      </c>
      <c r="GIR104" s="1219" t="s">
        <v>1245</v>
      </c>
      <c r="GIS104" s="1219" t="s">
        <v>1245</v>
      </c>
      <c r="GIT104" s="1219" t="s">
        <v>1245</v>
      </c>
      <c r="GIU104" s="1219" t="s">
        <v>1245</v>
      </c>
      <c r="GIV104" s="1219" t="s">
        <v>1245</v>
      </c>
      <c r="GIW104" s="1219" t="s">
        <v>1245</v>
      </c>
      <c r="GIX104" s="1219" t="s">
        <v>1245</v>
      </c>
      <c r="GIY104" s="1219" t="s">
        <v>1245</v>
      </c>
      <c r="GIZ104" s="1219" t="s">
        <v>1245</v>
      </c>
      <c r="GJA104" s="1219" t="s">
        <v>1245</v>
      </c>
      <c r="GJB104" s="1219" t="s">
        <v>1245</v>
      </c>
      <c r="GJC104" s="1219" t="s">
        <v>1245</v>
      </c>
      <c r="GJD104" s="1219" t="s">
        <v>1245</v>
      </c>
      <c r="GJE104" s="1219" t="s">
        <v>1245</v>
      </c>
      <c r="GJF104" s="1219" t="s">
        <v>1245</v>
      </c>
      <c r="GJG104" s="1219" t="s">
        <v>1245</v>
      </c>
      <c r="GJH104" s="1219" t="s">
        <v>1245</v>
      </c>
      <c r="GJI104" s="1219" t="s">
        <v>1245</v>
      </c>
      <c r="GJJ104" s="1219" t="s">
        <v>1245</v>
      </c>
      <c r="GJK104" s="1219" t="s">
        <v>1245</v>
      </c>
      <c r="GJL104" s="1219" t="s">
        <v>1245</v>
      </c>
      <c r="GJM104" s="1219" t="s">
        <v>1245</v>
      </c>
      <c r="GJN104" s="1219" t="s">
        <v>1245</v>
      </c>
      <c r="GJO104" s="1219" t="s">
        <v>1245</v>
      </c>
      <c r="GJP104" s="1219" t="s">
        <v>1245</v>
      </c>
      <c r="GJQ104" s="1219" t="s">
        <v>1245</v>
      </c>
      <c r="GJR104" s="1219" t="s">
        <v>1245</v>
      </c>
      <c r="GJS104" s="1219" t="s">
        <v>1245</v>
      </c>
      <c r="GJT104" s="1219" t="s">
        <v>1245</v>
      </c>
      <c r="GJU104" s="1219" t="s">
        <v>1245</v>
      </c>
      <c r="GJV104" s="1219" t="s">
        <v>1245</v>
      </c>
      <c r="GJW104" s="1219" t="s">
        <v>1245</v>
      </c>
      <c r="GJX104" s="1219" t="s">
        <v>1245</v>
      </c>
      <c r="GJY104" s="1219" t="s">
        <v>1245</v>
      </c>
      <c r="GJZ104" s="1219" t="s">
        <v>1245</v>
      </c>
      <c r="GKA104" s="1219" t="s">
        <v>1245</v>
      </c>
      <c r="GKB104" s="1219" t="s">
        <v>1245</v>
      </c>
      <c r="GKC104" s="1219" t="s">
        <v>1245</v>
      </c>
      <c r="GKD104" s="1219" t="s">
        <v>1245</v>
      </c>
      <c r="GKE104" s="1219" t="s">
        <v>1245</v>
      </c>
      <c r="GKF104" s="1219" t="s">
        <v>1245</v>
      </c>
      <c r="GKG104" s="1219" t="s">
        <v>1245</v>
      </c>
      <c r="GKH104" s="1219" t="s">
        <v>1245</v>
      </c>
      <c r="GKI104" s="1219" t="s">
        <v>1245</v>
      </c>
      <c r="GKJ104" s="1219" t="s">
        <v>1245</v>
      </c>
      <c r="GKK104" s="1219" t="s">
        <v>1245</v>
      </c>
      <c r="GKL104" s="1219" t="s">
        <v>1245</v>
      </c>
      <c r="GKM104" s="1219" t="s">
        <v>1245</v>
      </c>
      <c r="GKN104" s="1219" t="s">
        <v>1245</v>
      </c>
      <c r="GKO104" s="1219" t="s">
        <v>1245</v>
      </c>
      <c r="GKP104" s="1219" t="s">
        <v>1245</v>
      </c>
      <c r="GKQ104" s="1219" t="s">
        <v>1245</v>
      </c>
      <c r="GKR104" s="1219" t="s">
        <v>1245</v>
      </c>
      <c r="GKS104" s="1219" t="s">
        <v>1245</v>
      </c>
      <c r="GKT104" s="1219" t="s">
        <v>1245</v>
      </c>
      <c r="GKU104" s="1219" t="s">
        <v>1245</v>
      </c>
      <c r="GKV104" s="1219" t="s">
        <v>1245</v>
      </c>
      <c r="GKW104" s="1219" t="s">
        <v>1245</v>
      </c>
      <c r="GKX104" s="1219" t="s">
        <v>1245</v>
      </c>
      <c r="GKY104" s="1219" t="s">
        <v>1245</v>
      </c>
      <c r="GKZ104" s="1219" t="s">
        <v>1245</v>
      </c>
      <c r="GLA104" s="1219" t="s">
        <v>1245</v>
      </c>
      <c r="GLB104" s="1219" t="s">
        <v>1245</v>
      </c>
      <c r="GLC104" s="1219" t="s">
        <v>1245</v>
      </c>
      <c r="GLD104" s="1219" t="s">
        <v>1245</v>
      </c>
      <c r="GLE104" s="1219" t="s">
        <v>1245</v>
      </c>
      <c r="GLF104" s="1219" t="s">
        <v>1245</v>
      </c>
      <c r="GLG104" s="1219" t="s">
        <v>1245</v>
      </c>
      <c r="GLH104" s="1219" t="s">
        <v>1245</v>
      </c>
      <c r="GLI104" s="1219" t="s">
        <v>1245</v>
      </c>
      <c r="GLJ104" s="1219" t="s">
        <v>1245</v>
      </c>
      <c r="GLK104" s="1219" t="s">
        <v>1245</v>
      </c>
      <c r="GLL104" s="1219" t="s">
        <v>1245</v>
      </c>
      <c r="GLM104" s="1219" t="s">
        <v>1245</v>
      </c>
      <c r="GLN104" s="1219" t="s">
        <v>1245</v>
      </c>
      <c r="GLO104" s="1219" t="s">
        <v>1245</v>
      </c>
      <c r="GLP104" s="1219" t="s">
        <v>1245</v>
      </c>
      <c r="GLQ104" s="1219" t="s">
        <v>1245</v>
      </c>
      <c r="GLR104" s="1219" t="s">
        <v>1245</v>
      </c>
      <c r="GLS104" s="1219" t="s">
        <v>1245</v>
      </c>
      <c r="GLT104" s="1219" t="s">
        <v>1245</v>
      </c>
      <c r="GLU104" s="1219" t="s">
        <v>1245</v>
      </c>
      <c r="GLV104" s="1219" t="s">
        <v>1245</v>
      </c>
      <c r="GLW104" s="1219" t="s">
        <v>1245</v>
      </c>
      <c r="GLX104" s="1219" t="s">
        <v>1245</v>
      </c>
      <c r="GLY104" s="1219" t="s">
        <v>1245</v>
      </c>
      <c r="GLZ104" s="1219" t="s">
        <v>1245</v>
      </c>
      <c r="GMA104" s="1219" t="s">
        <v>1245</v>
      </c>
      <c r="GMB104" s="1219" t="s">
        <v>1245</v>
      </c>
      <c r="GMC104" s="1219" t="s">
        <v>1245</v>
      </c>
      <c r="GMD104" s="1219" t="s">
        <v>1245</v>
      </c>
      <c r="GME104" s="1219" t="s">
        <v>1245</v>
      </c>
      <c r="GMF104" s="1219" t="s">
        <v>1245</v>
      </c>
      <c r="GMG104" s="1219" t="s">
        <v>1245</v>
      </c>
      <c r="GMH104" s="1219" t="s">
        <v>1245</v>
      </c>
      <c r="GMI104" s="1219" t="s">
        <v>1245</v>
      </c>
      <c r="GMJ104" s="1219" t="s">
        <v>1245</v>
      </c>
      <c r="GMK104" s="1219" t="s">
        <v>1245</v>
      </c>
      <c r="GML104" s="1219" t="s">
        <v>1245</v>
      </c>
      <c r="GMM104" s="1219" t="s">
        <v>1245</v>
      </c>
      <c r="GMN104" s="1219" t="s">
        <v>1245</v>
      </c>
      <c r="GMO104" s="1219" t="s">
        <v>1245</v>
      </c>
      <c r="GMP104" s="1219" t="s">
        <v>1245</v>
      </c>
      <c r="GMQ104" s="1219" t="s">
        <v>1245</v>
      </c>
      <c r="GMR104" s="1219" t="s">
        <v>1245</v>
      </c>
      <c r="GMS104" s="1219" t="s">
        <v>1245</v>
      </c>
      <c r="GMT104" s="1219" t="s">
        <v>1245</v>
      </c>
      <c r="GMU104" s="1219" t="s">
        <v>1245</v>
      </c>
      <c r="GMV104" s="1219" t="s">
        <v>1245</v>
      </c>
      <c r="GMW104" s="1219" t="s">
        <v>1245</v>
      </c>
      <c r="GMX104" s="1219" t="s">
        <v>1245</v>
      </c>
      <c r="GMY104" s="1219" t="s">
        <v>1245</v>
      </c>
      <c r="GMZ104" s="1219" t="s">
        <v>1245</v>
      </c>
      <c r="GNA104" s="1219" t="s">
        <v>1245</v>
      </c>
      <c r="GNB104" s="1219" t="s">
        <v>1245</v>
      </c>
      <c r="GNC104" s="1219" t="s">
        <v>1245</v>
      </c>
      <c r="GND104" s="1219" t="s">
        <v>1245</v>
      </c>
      <c r="GNE104" s="1219" t="s">
        <v>1245</v>
      </c>
      <c r="GNF104" s="1219" t="s">
        <v>1245</v>
      </c>
      <c r="GNG104" s="1219" t="s">
        <v>1245</v>
      </c>
      <c r="GNH104" s="1219" t="s">
        <v>1245</v>
      </c>
      <c r="GNI104" s="1219" t="s">
        <v>1245</v>
      </c>
      <c r="GNJ104" s="1219" t="s">
        <v>1245</v>
      </c>
      <c r="GNK104" s="1219" t="s">
        <v>1245</v>
      </c>
      <c r="GNL104" s="1219" t="s">
        <v>1245</v>
      </c>
      <c r="GNM104" s="1219" t="s">
        <v>1245</v>
      </c>
      <c r="GNN104" s="1219" t="s">
        <v>1245</v>
      </c>
      <c r="GNO104" s="1219" t="s">
        <v>1245</v>
      </c>
      <c r="GNP104" s="1219" t="s">
        <v>1245</v>
      </c>
      <c r="GNQ104" s="1219" t="s">
        <v>1245</v>
      </c>
      <c r="GNR104" s="1219" t="s">
        <v>1245</v>
      </c>
      <c r="GNS104" s="1219" t="s">
        <v>1245</v>
      </c>
      <c r="GNT104" s="1219" t="s">
        <v>1245</v>
      </c>
      <c r="GNU104" s="1219" t="s">
        <v>1245</v>
      </c>
      <c r="GNV104" s="1219" t="s">
        <v>1245</v>
      </c>
      <c r="GNW104" s="1219" t="s">
        <v>1245</v>
      </c>
      <c r="GNX104" s="1219" t="s">
        <v>1245</v>
      </c>
      <c r="GNY104" s="1219" t="s">
        <v>1245</v>
      </c>
      <c r="GNZ104" s="1219" t="s">
        <v>1245</v>
      </c>
      <c r="GOA104" s="1219" t="s">
        <v>1245</v>
      </c>
      <c r="GOB104" s="1219" t="s">
        <v>1245</v>
      </c>
      <c r="GOC104" s="1219" t="s">
        <v>1245</v>
      </c>
      <c r="GOD104" s="1219" t="s">
        <v>1245</v>
      </c>
      <c r="GOE104" s="1219" t="s">
        <v>1245</v>
      </c>
      <c r="GOF104" s="1219" t="s">
        <v>1245</v>
      </c>
      <c r="GOG104" s="1219" t="s">
        <v>1245</v>
      </c>
      <c r="GOH104" s="1219" t="s">
        <v>1245</v>
      </c>
      <c r="GOI104" s="1219" t="s">
        <v>1245</v>
      </c>
      <c r="GOJ104" s="1219" t="s">
        <v>1245</v>
      </c>
      <c r="GOK104" s="1219" t="s">
        <v>1245</v>
      </c>
      <c r="GOL104" s="1219" t="s">
        <v>1245</v>
      </c>
      <c r="GOM104" s="1219" t="s">
        <v>1245</v>
      </c>
      <c r="GON104" s="1219" t="s">
        <v>1245</v>
      </c>
      <c r="GOO104" s="1219" t="s">
        <v>1245</v>
      </c>
      <c r="GOP104" s="1219" t="s">
        <v>1245</v>
      </c>
      <c r="GOQ104" s="1219" t="s">
        <v>1245</v>
      </c>
      <c r="GOR104" s="1219" t="s">
        <v>1245</v>
      </c>
      <c r="GOS104" s="1219" t="s">
        <v>1245</v>
      </c>
      <c r="GOT104" s="1219" t="s">
        <v>1245</v>
      </c>
      <c r="GOU104" s="1219" t="s">
        <v>1245</v>
      </c>
      <c r="GOV104" s="1219" t="s">
        <v>1245</v>
      </c>
      <c r="GOW104" s="1219" t="s">
        <v>1245</v>
      </c>
      <c r="GOX104" s="1219" t="s">
        <v>1245</v>
      </c>
      <c r="GOY104" s="1219" t="s">
        <v>1245</v>
      </c>
      <c r="GOZ104" s="1219" t="s">
        <v>1245</v>
      </c>
      <c r="GPA104" s="1219" t="s">
        <v>1245</v>
      </c>
      <c r="GPB104" s="1219" t="s">
        <v>1245</v>
      </c>
      <c r="GPC104" s="1219" t="s">
        <v>1245</v>
      </c>
      <c r="GPD104" s="1219" t="s">
        <v>1245</v>
      </c>
      <c r="GPE104" s="1219" t="s">
        <v>1245</v>
      </c>
      <c r="GPF104" s="1219" t="s">
        <v>1245</v>
      </c>
      <c r="GPG104" s="1219" t="s">
        <v>1245</v>
      </c>
      <c r="GPH104" s="1219" t="s">
        <v>1245</v>
      </c>
      <c r="GPI104" s="1219" t="s">
        <v>1245</v>
      </c>
      <c r="GPJ104" s="1219" t="s">
        <v>1245</v>
      </c>
      <c r="GPK104" s="1219" t="s">
        <v>1245</v>
      </c>
      <c r="GPL104" s="1219" t="s">
        <v>1245</v>
      </c>
      <c r="GPM104" s="1219" t="s">
        <v>1245</v>
      </c>
      <c r="GPN104" s="1219" t="s">
        <v>1245</v>
      </c>
      <c r="GPO104" s="1219" t="s">
        <v>1245</v>
      </c>
      <c r="GPP104" s="1219" t="s">
        <v>1245</v>
      </c>
      <c r="GPQ104" s="1219" t="s">
        <v>1245</v>
      </c>
      <c r="GPR104" s="1219" t="s">
        <v>1245</v>
      </c>
      <c r="GPS104" s="1219" t="s">
        <v>1245</v>
      </c>
      <c r="GPT104" s="1219" t="s">
        <v>1245</v>
      </c>
      <c r="GPU104" s="1219" t="s">
        <v>1245</v>
      </c>
      <c r="GPV104" s="1219" t="s">
        <v>1245</v>
      </c>
      <c r="GPW104" s="1219" t="s">
        <v>1245</v>
      </c>
      <c r="GPX104" s="1219" t="s">
        <v>1245</v>
      </c>
      <c r="GPY104" s="1219" t="s">
        <v>1245</v>
      </c>
      <c r="GPZ104" s="1219" t="s">
        <v>1245</v>
      </c>
      <c r="GQA104" s="1219" t="s">
        <v>1245</v>
      </c>
      <c r="GQB104" s="1219" t="s">
        <v>1245</v>
      </c>
      <c r="GQC104" s="1219" t="s">
        <v>1245</v>
      </c>
      <c r="GQD104" s="1219" t="s">
        <v>1245</v>
      </c>
      <c r="GQE104" s="1219" t="s">
        <v>1245</v>
      </c>
      <c r="GQF104" s="1219" t="s">
        <v>1245</v>
      </c>
      <c r="GQG104" s="1219" t="s">
        <v>1245</v>
      </c>
      <c r="GQH104" s="1219" t="s">
        <v>1245</v>
      </c>
      <c r="GQI104" s="1219" t="s">
        <v>1245</v>
      </c>
      <c r="GQJ104" s="1219" t="s">
        <v>1245</v>
      </c>
      <c r="GQK104" s="1219" t="s">
        <v>1245</v>
      </c>
      <c r="GQL104" s="1219" t="s">
        <v>1245</v>
      </c>
      <c r="GQM104" s="1219" t="s">
        <v>1245</v>
      </c>
      <c r="GQN104" s="1219" t="s">
        <v>1245</v>
      </c>
      <c r="GQO104" s="1219" t="s">
        <v>1245</v>
      </c>
      <c r="GQP104" s="1219" t="s">
        <v>1245</v>
      </c>
      <c r="GQQ104" s="1219" t="s">
        <v>1245</v>
      </c>
      <c r="GQR104" s="1219" t="s">
        <v>1245</v>
      </c>
      <c r="GQS104" s="1219" t="s">
        <v>1245</v>
      </c>
      <c r="GQT104" s="1219" t="s">
        <v>1245</v>
      </c>
      <c r="GQU104" s="1219" t="s">
        <v>1245</v>
      </c>
      <c r="GQV104" s="1219" t="s">
        <v>1245</v>
      </c>
      <c r="GQW104" s="1219" t="s">
        <v>1245</v>
      </c>
      <c r="GQX104" s="1219" t="s">
        <v>1245</v>
      </c>
      <c r="GQY104" s="1219" t="s">
        <v>1245</v>
      </c>
      <c r="GQZ104" s="1219" t="s">
        <v>1245</v>
      </c>
      <c r="GRA104" s="1219" t="s">
        <v>1245</v>
      </c>
      <c r="GRB104" s="1219" t="s">
        <v>1245</v>
      </c>
      <c r="GRC104" s="1219" t="s">
        <v>1245</v>
      </c>
      <c r="GRD104" s="1219" t="s">
        <v>1245</v>
      </c>
      <c r="GRE104" s="1219" t="s">
        <v>1245</v>
      </c>
      <c r="GRF104" s="1219" t="s">
        <v>1245</v>
      </c>
      <c r="GRG104" s="1219" t="s">
        <v>1245</v>
      </c>
      <c r="GRH104" s="1219" t="s">
        <v>1245</v>
      </c>
      <c r="GRI104" s="1219" t="s">
        <v>1245</v>
      </c>
      <c r="GRJ104" s="1219" t="s">
        <v>1245</v>
      </c>
      <c r="GRK104" s="1219" t="s">
        <v>1245</v>
      </c>
      <c r="GRL104" s="1219" t="s">
        <v>1245</v>
      </c>
      <c r="GRM104" s="1219" t="s">
        <v>1245</v>
      </c>
      <c r="GRN104" s="1219" t="s">
        <v>1245</v>
      </c>
      <c r="GRO104" s="1219" t="s">
        <v>1245</v>
      </c>
      <c r="GRP104" s="1219" t="s">
        <v>1245</v>
      </c>
      <c r="GRQ104" s="1219" t="s">
        <v>1245</v>
      </c>
      <c r="GRR104" s="1219" t="s">
        <v>1245</v>
      </c>
      <c r="GRS104" s="1219" t="s">
        <v>1245</v>
      </c>
      <c r="GRT104" s="1219" t="s">
        <v>1245</v>
      </c>
      <c r="GRU104" s="1219" t="s">
        <v>1245</v>
      </c>
      <c r="GRV104" s="1219" t="s">
        <v>1245</v>
      </c>
      <c r="GRW104" s="1219" t="s">
        <v>1245</v>
      </c>
      <c r="GRX104" s="1219" t="s">
        <v>1245</v>
      </c>
      <c r="GRY104" s="1219" t="s">
        <v>1245</v>
      </c>
      <c r="GRZ104" s="1219" t="s">
        <v>1245</v>
      </c>
      <c r="GSA104" s="1219" t="s">
        <v>1245</v>
      </c>
      <c r="GSB104" s="1219" t="s">
        <v>1245</v>
      </c>
      <c r="GSC104" s="1219" t="s">
        <v>1245</v>
      </c>
      <c r="GSD104" s="1219" t="s">
        <v>1245</v>
      </c>
      <c r="GSE104" s="1219" t="s">
        <v>1245</v>
      </c>
      <c r="GSF104" s="1219" t="s">
        <v>1245</v>
      </c>
      <c r="GSG104" s="1219" t="s">
        <v>1245</v>
      </c>
      <c r="GSH104" s="1219" t="s">
        <v>1245</v>
      </c>
      <c r="GSI104" s="1219" t="s">
        <v>1245</v>
      </c>
      <c r="GSJ104" s="1219" t="s">
        <v>1245</v>
      </c>
      <c r="GSK104" s="1219" t="s">
        <v>1245</v>
      </c>
      <c r="GSL104" s="1219" t="s">
        <v>1245</v>
      </c>
      <c r="GSM104" s="1219" t="s">
        <v>1245</v>
      </c>
      <c r="GSN104" s="1219" t="s">
        <v>1245</v>
      </c>
      <c r="GSO104" s="1219" t="s">
        <v>1245</v>
      </c>
      <c r="GSP104" s="1219" t="s">
        <v>1245</v>
      </c>
      <c r="GSQ104" s="1219" t="s">
        <v>1245</v>
      </c>
      <c r="GSR104" s="1219" t="s">
        <v>1245</v>
      </c>
      <c r="GSS104" s="1219" t="s">
        <v>1245</v>
      </c>
      <c r="GST104" s="1219" t="s">
        <v>1245</v>
      </c>
      <c r="GSU104" s="1219" t="s">
        <v>1245</v>
      </c>
      <c r="GSV104" s="1219" t="s">
        <v>1245</v>
      </c>
      <c r="GSW104" s="1219" t="s">
        <v>1245</v>
      </c>
      <c r="GSX104" s="1219" t="s">
        <v>1245</v>
      </c>
      <c r="GSY104" s="1219" t="s">
        <v>1245</v>
      </c>
      <c r="GSZ104" s="1219" t="s">
        <v>1245</v>
      </c>
      <c r="GTA104" s="1219" t="s">
        <v>1245</v>
      </c>
      <c r="GTB104" s="1219" t="s">
        <v>1245</v>
      </c>
      <c r="GTC104" s="1219" t="s">
        <v>1245</v>
      </c>
      <c r="GTD104" s="1219" t="s">
        <v>1245</v>
      </c>
      <c r="GTE104" s="1219" t="s">
        <v>1245</v>
      </c>
      <c r="GTF104" s="1219" t="s">
        <v>1245</v>
      </c>
      <c r="GTG104" s="1219" t="s">
        <v>1245</v>
      </c>
      <c r="GTH104" s="1219" t="s">
        <v>1245</v>
      </c>
      <c r="GTI104" s="1219" t="s">
        <v>1245</v>
      </c>
      <c r="GTJ104" s="1219" t="s">
        <v>1245</v>
      </c>
      <c r="GTK104" s="1219" t="s">
        <v>1245</v>
      </c>
      <c r="GTL104" s="1219" t="s">
        <v>1245</v>
      </c>
      <c r="GTM104" s="1219" t="s">
        <v>1245</v>
      </c>
      <c r="GTN104" s="1219" t="s">
        <v>1245</v>
      </c>
      <c r="GTO104" s="1219" t="s">
        <v>1245</v>
      </c>
      <c r="GTP104" s="1219" t="s">
        <v>1245</v>
      </c>
      <c r="GTQ104" s="1219" t="s">
        <v>1245</v>
      </c>
      <c r="GTR104" s="1219" t="s">
        <v>1245</v>
      </c>
      <c r="GTS104" s="1219" t="s">
        <v>1245</v>
      </c>
      <c r="GTT104" s="1219" t="s">
        <v>1245</v>
      </c>
      <c r="GTU104" s="1219" t="s">
        <v>1245</v>
      </c>
      <c r="GTV104" s="1219" t="s">
        <v>1245</v>
      </c>
      <c r="GTW104" s="1219" t="s">
        <v>1245</v>
      </c>
      <c r="GTX104" s="1219" t="s">
        <v>1245</v>
      </c>
      <c r="GTY104" s="1219" t="s">
        <v>1245</v>
      </c>
      <c r="GTZ104" s="1219" t="s">
        <v>1245</v>
      </c>
      <c r="GUA104" s="1219" t="s">
        <v>1245</v>
      </c>
      <c r="GUB104" s="1219" t="s">
        <v>1245</v>
      </c>
      <c r="GUC104" s="1219" t="s">
        <v>1245</v>
      </c>
      <c r="GUD104" s="1219" t="s">
        <v>1245</v>
      </c>
      <c r="GUE104" s="1219" t="s">
        <v>1245</v>
      </c>
      <c r="GUF104" s="1219" t="s">
        <v>1245</v>
      </c>
      <c r="GUG104" s="1219" t="s">
        <v>1245</v>
      </c>
      <c r="GUH104" s="1219" t="s">
        <v>1245</v>
      </c>
      <c r="GUI104" s="1219" t="s">
        <v>1245</v>
      </c>
      <c r="GUJ104" s="1219" t="s">
        <v>1245</v>
      </c>
      <c r="GUK104" s="1219" t="s">
        <v>1245</v>
      </c>
      <c r="GUL104" s="1219" t="s">
        <v>1245</v>
      </c>
      <c r="GUM104" s="1219" t="s">
        <v>1245</v>
      </c>
      <c r="GUN104" s="1219" t="s">
        <v>1245</v>
      </c>
      <c r="GUO104" s="1219" t="s">
        <v>1245</v>
      </c>
      <c r="GUP104" s="1219" t="s">
        <v>1245</v>
      </c>
      <c r="GUQ104" s="1219" t="s">
        <v>1245</v>
      </c>
      <c r="GUR104" s="1219" t="s">
        <v>1245</v>
      </c>
      <c r="GUS104" s="1219" t="s">
        <v>1245</v>
      </c>
      <c r="GUT104" s="1219" t="s">
        <v>1245</v>
      </c>
      <c r="GUU104" s="1219" t="s">
        <v>1245</v>
      </c>
      <c r="GUV104" s="1219" t="s">
        <v>1245</v>
      </c>
      <c r="GUW104" s="1219" t="s">
        <v>1245</v>
      </c>
      <c r="GUX104" s="1219" t="s">
        <v>1245</v>
      </c>
      <c r="GUY104" s="1219" t="s">
        <v>1245</v>
      </c>
      <c r="GUZ104" s="1219" t="s">
        <v>1245</v>
      </c>
      <c r="GVA104" s="1219" t="s">
        <v>1245</v>
      </c>
      <c r="GVB104" s="1219" t="s">
        <v>1245</v>
      </c>
      <c r="GVC104" s="1219" t="s">
        <v>1245</v>
      </c>
      <c r="GVD104" s="1219" t="s">
        <v>1245</v>
      </c>
      <c r="GVE104" s="1219" t="s">
        <v>1245</v>
      </c>
      <c r="GVF104" s="1219" t="s">
        <v>1245</v>
      </c>
      <c r="GVG104" s="1219" t="s">
        <v>1245</v>
      </c>
      <c r="GVH104" s="1219" t="s">
        <v>1245</v>
      </c>
      <c r="GVI104" s="1219" t="s">
        <v>1245</v>
      </c>
      <c r="GVJ104" s="1219" t="s">
        <v>1245</v>
      </c>
      <c r="GVK104" s="1219" t="s">
        <v>1245</v>
      </c>
      <c r="GVL104" s="1219" t="s">
        <v>1245</v>
      </c>
      <c r="GVM104" s="1219" t="s">
        <v>1245</v>
      </c>
      <c r="GVN104" s="1219" t="s">
        <v>1245</v>
      </c>
      <c r="GVO104" s="1219" t="s">
        <v>1245</v>
      </c>
      <c r="GVP104" s="1219" t="s">
        <v>1245</v>
      </c>
      <c r="GVQ104" s="1219" t="s">
        <v>1245</v>
      </c>
      <c r="GVR104" s="1219" t="s">
        <v>1245</v>
      </c>
      <c r="GVS104" s="1219" t="s">
        <v>1245</v>
      </c>
      <c r="GVT104" s="1219" t="s">
        <v>1245</v>
      </c>
      <c r="GVU104" s="1219" t="s">
        <v>1245</v>
      </c>
      <c r="GVV104" s="1219" t="s">
        <v>1245</v>
      </c>
      <c r="GVW104" s="1219" t="s">
        <v>1245</v>
      </c>
      <c r="GVX104" s="1219" t="s">
        <v>1245</v>
      </c>
      <c r="GVY104" s="1219" t="s">
        <v>1245</v>
      </c>
      <c r="GVZ104" s="1219" t="s">
        <v>1245</v>
      </c>
      <c r="GWA104" s="1219" t="s">
        <v>1245</v>
      </c>
      <c r="GWB104" s="1219" t="s">
        <v>1245</v>
      </c>
      <c r="GWC104" s="1219" t="s">
        <v>1245</v>
      </c>
      <c r="GWD104" s="1219" t="s">
        <v>1245</v>
      </c>
      <c r="GWE104" s="1219" t="s">
        <v>1245</v>
      </c>
      <c r="GWF104" s="1219" t="s">
        <v>1245</v>
      </c>
      <c r="GWG104" s="1219" t="s">
        <v>1245</v>
      </c>
      <c r="GWH104" s="1219" t="s">
        <v>1245</v>
      </c>
      <c r="GWI104" s="1219" t="s">
        <v>1245</v>
      </c>
      <c r="GWJ104" s="1219" t="s">
        <v>1245</v>
      </c>
      <c r="GWK104" s="1219" t="s">
        <v>1245</v>
      </c>
      <c r="GWL104" s="1219" t="s">
        <v>1245</v>
      </c>
      <c r="GWM104" s="1219" t="s">
        <v>1245</v>
      </c>
      <c r="GWN104" s="1219" t="s">
        <v>1245</v>
      </c>
      <c r="GWO104" s="1219" t="s">
        <v>1245</v>
      </c>
      <c r="GWP104" s="1219" t="s">
        <v>1245</v>
      </c>
      <c r="GWQ104" s="1219" t="s">
        <v>1245</v>
      </c>
      <c r="GWR104" s="1219" t="s">
        <v>1245</v>
      </c>
      <c r="GWS104" s="1219" t="s">
        <v>1245</v>
      </c>
      <c r="GWT104" s="1219" t="s">
        <v>1245</v>
      </c>
      <c r="GWU104" s="1219" t="s">
        <v>1245</v>
      </c>
      <c r="GWV104" s="1219" t="s">
        <v>1245</v>
      </c>
      <c r="GWW104" s="1219" t="s">
        <v>1245</v>
      </c>
      <c r="GWX104" s="1219" t="s">
        <v>1245</v>
      </c>
      <c r="GWY104" s="1219" t="s">
        <v>1245</v>
      </c>
      <c r="GWZ104" s="1219" t="s">
        <v>1245</v>
      </c>
      <c r="GXA104" s="1219" t="s">
        <v>1245</v>
      </c>
      <c r="GXB104" s="1219" t="s">
        <v>1245</v>
      </c>
      <c r="GXC104" s="1219" t="s">
        <v>1245</v>
      </c>
      <c r="GXD104" s="1219" t="s">
        <v>1245</v>
      </c>
      <c r="GXE104" s="1219" t="s">
        <v>1245</v>
      </c>
      <c r="GXF104" s="1219" t="s">
        <v>1245</v>
      </c>
      <c r="GXG104" s="1219" t="s">
        <v>1245</v>
      </c>
      <c r="GXH104" s="1219" t="s">
        <v>1245</v>
      </c>
      <c r="GXI104" s="1219" t="s">
        <v>1245</v>
      </c>
      <c r="GXJ104" s="1219" t="s">
        <v>1245</v>
      </c>
      <c r="GXK104" s="1219" t="s">
        <v>1245</v>
      </c>
      <c r="GXL104" s="1219" t="s">
        <v>1245</v>
      </c>
      <c r="GXM104" s="1219" t="s">
        <v>1245</v>
      </c>
      <c r="GXN104" s="1219" t="s">
        <v>1245</v>
      </c>
      <c r="GXO104" s="1219" t="s">
        <v>1245</v>
      </c>
      <c r="GXP104" s="1219" t="s">
        <v>1245</v>
      </c>
      <c r="GXQ104" s="1219" t="s">
        <v>1245</v>
      </c>
      <c r="GXR104" s="1219" t="s">
        <v>1245</v>
      </c>
      <c r="GXS104" s="1219" t="s">
        <v>1245</v>
      </c>
      <c r="GXT104" s="1219" t="s">
        <v>1245</v>
      </c>
      <c r="GXU104" s="1219" t="s">
        <v>1245</v>
      </c>
      <c r="GXV104" s="1219" t="s">
        <v>1245</v>
      </c>
      <c r="GXW104" s="1219" t="s">
        <v>1245</v>
      </c>
      <c r="GXX104" s="1219" t="s">
        <v>1245</v>
      </c>
      <c r="GXY104" s="1219" t="s">
        <v>1245</v>
      </c>
      <c r="GXZ104" s="1219" t="s">
        <v>1245</v>
      </c>
      <c r="GYA104" s="1219" t="s">
        <v>1245</v>
      </c>
      <c r="GYB104" s="1219" t="s">
        <v>1245</v>
      </c>
      <c r="GYC104" s="1219" t="s">
        <v>1245</v>
      </c>
      <c r="GYD104" s="1219" t="s">
        <v>1245</v>
      </c>
      <c r="GYE104" s="1219" t="s">
        <v>1245</v>
      </c>
      <c r="GYF104" s="1219" t="s">
        <v>1245</v>
      </c>
      <c r="GYG104" s="1219" t="s">
        <v>1245</v>
      </c>
      <c r="GYH104" s="1219" t="s">
        <v>1245</v>
      </c>
      <c r="GYI104" s="1219" t="s">
        <v>1245</v>
      </c>
      <c r="GYJ104" s="1219" t="s">
        <v>1245</v>
      </c>
      <c r="GYK104" s="1219" t="s">
        <v>1245</v>
      </c>
      <c r="GYL104" s="1219" t="s">
        <v>1245</v>
      </c>
      <c r="GYM104" s="1219" t="s">
        <v>1245</v>
      </c>
      <c r="GYN104" s="1219" t="s">
        <v>1245</v>
      </c>
      <c r="GYO104" s="1219" t="s">
        <v>1245</v>
      </c>
      <c r="GYP104" s="1219" t="s">
        <v>1245</v>
      </c>
      <c r="GYQ104" s="1219" t="s">
        <v>1245</v>
      </c>
      <c r="GYR104" s="1219" t="s">
        <v>1245</v>
      </c>
      <c r="GYS104" s="1219" t="s">
        <v>1245</v>
      </c>
      <c r="GYT104" s="1219" t="s">
        <v>1245</v>
      </c>
      <c r="GYU104" s="1219" t="s">
        <v>1245</v>
      </c>
      <c r="GYV104" s="1219" t="s">
        <v>1245</v>
      </c>
      <c r="GYW104" s="1219" t="s">
        <v>1245</v>
      </c>
      <c r="GYX104" s="1219" t="s">
        <v>1245</v>
      </c>
      <c r="GYY104" s="1219" t="s">
        <v>1245</v>
      </c>
      <c r="GYZ104" s="1219" t="s">
        <v>1245</v>
      </c>
      <c r="GZA104" s="1219" t="s">
        <v>1245</v>
      </c>
      <c r="GZB104" s="1219" t="s">
        <v>1245</v>
      </c>
      <c r="GZC104" s="1219" t="s">
        <v>1245</v>
      </c>
      <c r="GZD104" s="1219" t="s">
        <v>1245</v>
      </c>
      <c r="GZE104" s="1219" t="s">
        <v>1245</v>
      </c>
      <c r="GZF104" s="1219" t="s">
        <v>1245</v>
      </c>
      <c r="GZG104" s="1219" t="s">
        <v>1245</v>
      </c>
      <c r="GZH104" s="1219" t="s">
        <v>1245</v>
      </c>
      <c r="GZI104" s="1219" t="s">
        <v>1245</v>
      </c>
      <c r="GZJ104" s="1219" t="s">
        <v>1245</v>
      </c>
      <c r="GZK104" s="1219" t="s">
        <v>1245</v>
      </c>
      <c r="GZL104" s="1219" t="s">
        <v>1245</v>
      </c>
      <c r="GZM104" s="1219" t="s">
        <v>1245</v>
      </c>
      <c r="GZN104" s="1219" t="s">
        <v>1245</v>
      </c>
      <c r="GZO104" s="1219" t="s">
        <v>1245</v>
      </c>
      <c r="GZP104" s="1219" t="s">
        <v>1245</v>
      </c>
      <c r="GZQ104" s="1219" t="s">
        <v>1245</v>
      </c>
      <c r="GZR104" s="1219" t="s">
        <v>1245</v>
      </c>
      <c r="GZS104" s="1219" t="s">
        <v>1245</v>
      </c>
      <c r="GZT104" s="1219" t="s">
        <v>1245</v>
      </c>
      <c r="GZU104" s="1219" t="s">
        <v>1245</v>
      </c>
      <c r="GZV104" s="1219" t="s">
        <v>1245</v>
      </c>
      <c r="GZW104" s="1219" t="s">
        <v>1245</v>
      </c>
      <c r="GZX104" s="1219" t="s">
        <v>1245</v>
      </c>
      <c r="GZY104" s="1219" t="s">
        <v>1245</v>
      </c>
      <c r="GZZ104" s="1219" t="s">
        <v>1245</v>
      </c>
      <c r="HAA104" s="1219" t="s">
        <v>1245</v>
      </c>
      <c r="HAB104" s="1219" t="s">
        <v>1245</v>
      </c>
      <c r="HAC104" s="1219" t="s">
        <v>1245</v>
      </c>
      <c r="HAD104" s="1219" t="s">
        <v>1245</v>
      </c>
      <c r="HAE104" s="1219" t="s">
        <v>1245</v>
      </c>
      <c r="HAF104" s="1219" t="s">
        <v>1245</v>
      </c>
      <c r="HAG104" s="1219" t="s">
        <v>1245</v>
      </c>
      <c r="HAH104" s="1219" t="s">
        <v>1245</v>
      </c>
      <c r="HAI104" s="1219" t="s">
        <v>1245</v>
      </c>
      <c r="HAJ104" s="1219" t="s">
        <v>1245</v>
      </c>
      <c r="HAK104" s="1219" t="s">
        <v>1245</v>
      </c>
      <c r="HAL104" s="1219" t="s">
        <v>1245</v>
      </c>
      <c r="HAM104" s="1219" t="s">
        <v>1245</v>
      </c>
      <c r="HAN104" s="1219" t="s">
        <v>1245</v>
      </c>
      <c r="HAO104" s="1219" t="s">
        <v>1245</v>
      </c>
      <c r="HAP104" s="1219" t="s">
        <v>1245</v>
      </c>
      <c r="HAQ104" s="1219" t="s">
        <v>1245</v>
      </c>
      <c r="HAR104" s="1219" t="s">
        <v>1245</v>
      </c>
      <c r="HAS104" s="1219" t="s">
        <v>1245</v>
      </c>
      <c r="HAT104" s="1219" t="s">
        <v>1245</v>
      </c>
      <c r="HAU104" s="1219" t="s">
        <v>1245</v>
      </c>
      <c r="HAV104" s="1219" t="s">
        <v>1245</v>
      </c>
      <c r="HAW104" s="1219" t="s">
        <v>1245</v>
      </c>
      <c r="HAX104" s="1219" t="s">
        <v>1245</v>
      </c>
      <c r="HAY104" s="1219" t="s">
        <v>1245</v>
      </c>
      <c r="HAZ104" s="1219" t="s">
        <v>1245</v>
      </c>
      <c r="HBA104" s="1219" t="s">
        <v>1245</v>
      </c>
      <c r="HBB104" s="1219" t="s">
        <v>1245</v>
      </c>
      <c r="HBC104" s="1219" t="s">
        <v>1245</v>
      </c>
      <c r="HBD104" s="1219" t="s">
        <v>1245</v>
      </c>
      <c r="HBE104" s="1219" t="s">
        <v>1245</v>
      </c>
      <c r="HBF104" s="1219" t="s">
        <v>1245</v>
      </c>
      <c r="HBG104" s="1219" t="s">
        <v>1245</v>
      </c>
      <c r="HBH104" s="1219" t="s">
        <v>1245</v>
      </c>
      <c r="HBI104" s="1219" t="s">
        <v>1245</v>
      </c>
      <c r="HBJ104" s="1219" t="s">
        <v>1245</v>
      </c>
      <c r="HBK104" s="1219" t="s">
        <v>1245</v>
      </c>
      <c r="HBL104" s="1219" t="s">
        <v>1245</v>
      </c>
      <c r="HBM104" s="1219" t="s">
        <v>1245</v>
      </c>
      <c r="HBN104" s="1219" t="s">
        <v>1245</v>
      </c>
      <c r="HBO104" s="1219" t="s">
        <v>1245</v>
      </c>
      <c r="HBP104" s="1219" t="s">
        <v>1245</v>
      </c>
      <c r="HBQ104" s="1219" t="s">
        <v>1245</v>
      </c>
      <c r="HBR104" s="1219" t="s">
        <v>1245</v>
      </c>
      <c r="HBS104" s="1219" t="s">
        <v>1245</v>
      </c>
      <c r="HBT104" s="1219" t="s">
        <v>1245</v>
      </c>
      <c r="HBU104" s="1219" t="s">
        <v>1245</v>
      </c>
      <c r="HBV104" s="1219" t="s">
        <v>1245</v>
      </c>
      <c r="HBW104" s="1219" t="s">
        <v>1245</v>
      </c>
      <c r="HBX104" s="1219" t="s">
        <v>1245</v>
      </c>
      <c r="HBY104" s="1219" t="s">
        <v>1245</v>
      </c>
      <c r="HBZ104" s="1219" t="s">
        <v>1245</v>
      </c>
      <c r="HCA104" s="1219" t="s">
        <v>1245</v>
      </c>
      <c r="HCB104" s="1219" t="s">
        <v>1245</v>
      </c>
      <c r="HCC104" s="1219" t="s">
        <v>1245</v>
      </c>
      <c r="HCD104" s="1219" t="s">
        <v>1245</v>
      </c>
      <c r="HCE104" s="1219" t="s">
        <v>1245</v>
      </c>
      <c r="HCF104" s="1219" t="s">
        <v>1245</v>
      </c>
      <c r="HCG104" s="1219" t="s">
        <v>1245</v>
      </c>
      <c r="HCH104" s="1219" t="s">
        <v>1245</v>
      </c>
      <c r="HCI104" s="1219" t="s">
        <v>1245</v>
      </c>
      <c r="HCJ104" s="1219" t="s">
        <v>1245</v>
      </c>
      <c r="HCK104" s="1219" t="s">
        <v>1245</v>
      </c>
      <c r="HCL104" s="1219" t="s">
        <v>1245</v>
      </c>
      <c r="HCM104" s="1219" t="s">
        <v>1245</v>
      </c>
      <c r="HCN104" s="1219" t="s">
        <v>1245</v>
      </c>
      <c r="HCO104" s="1219" t="s">
        <v>1245</v>
      </c>
      <c r="HCP104" s="1219" t="s">
        <v>1245</v>
      </c>
      <c r="HCQ104" s="1219" t="s">
        <v>1245</v>
      </c>
      <c r="HCR104" s="1219" t="s">
        <v>1245</v>
      </c>
      <c r="HCS104" s="1219" t="s">
        <v>1245</v>
      </c>
      <c r="HCT104" s="1219" t="s">
        <v>1245</v>
      </c>
      <c r="HCU104" s="1219" t="s">
        <v>1245</v>
      </c>
      <c r="HCV104" s="1219" t="s">
        <v>1245</v>
      </c>
      <c r="HCW104" s="1219" t="s">
        <v>1245</v>
      </c>
      <c r="HCX104" s="1219" t="s">
        <v>1245</v>
      </c>
      <c r="HCY104" s="1219" t="s">
        <v>1245</v>
      </c>
      <c r="HCZ104" s="1219" t="s">
        <v>1245</v>
      </c>
      <c r="HDA104" s="1219" t="s">
        <v>1245</v>
      </c>
      <c r="HDB104" s="1219" t="s">
        <v>1245</v>
      </c>
      <c r="HDC104" s="1219" t="s">
        <v>1245</v>
      </c>
      <c r="HDD104" s="1219" t="s">
        <v>1245</v>
      </c>
      <c r="HDE104" s="1219" t="s">
        <v>1245</v>
      </c>
      <c r="HDF104" s="1219" t="s">
        <v>1245</v>
      </c>
      <c r="HDG104" s="1219" t="s">
        <v>1245</v>
      </c>
      <c r="HDH104" s="1219" t="s">
        <v>1245</v>
      </c>
      <c r="HDI104" s="1219" t="s">
        <v>1245</v>
      </c>
      <c r="HDJ104" s="1219" t="s">
        <v>1245</v>
      </c>
      <c r="HDK104" s="1219" t="s">
        <v>1245</v>
      </c>
      <c r="HDL104" s="1219" t="s">
        <v>1245</v>
      </c>
      <c r="HDM104" s="1219" t="s">
        <v>1245</v>
      </c>
      <c r="HDN104" s="1219" t="s">
        <v>1245</v>
      </c>
      <c r="HDO104" s="1219" t="s">
        <v>1245</v>
      </c>
      <c r="HDP104" s="1219" t="s">
        <v>1245</v>
      </c>
      <c r="HDQ104" s="1219" t="s">
        <v>1245</v>
      </c>
      <c r="HDR104" s="1219" t="s">
        <v>1245</v>
      </c>
      <c r="HDS104" s="1219" t="s">
        <v>1245</v>
      </c>
      <c r="HDT104" s="1219" t="s">
        <v>1245</v>
      </c>
      <c r="HDU104" s="1219" t="s">
        <v>1245</v>
      </c>
      <c r="HDV104" s="1219" t="s">
        <v>1245</v>
      </c>
      <c r="HDW104" s="1219" t="s">
        <v>1245</v>
      </c>
      <c r="HDX104" s="1219" t="s">
        <v>1245</v>
      </c>
      <c r="HDY104" s="1219" t="s">
        <v>1245</v>
      </c>
      <c r="HDZ104" s="1219" t="s">
        <v>1245</v>
      </c>
      <c r="HEA104" s="1219" t="s">
        <v>1245</v>
      </c>
      <c r="HEB104" s="1219" t="s">
        <v>1245</v>
      </c>
      <c r="HEC104" s="1219" t="s">
        <v>1245</v>
      </c>
      <c r="HED104" s="1219" t="s">
        <v>1245</v>
      </c>
      <c r="HEE104" s="1219" t="s">
        <v>1245</v>
      </c>
      <c r="HEF104" s="1219" t="s">
        <v>1245</v>
      </c>
      <c r="HEG104" s="1219" t="s">
        <v>1245</v>
      </c>
      <c r="HEH104" s="1219" t="s">
        <v>1245</v>
      </c>
      <c r="HEI104" s="1219" t="s">
        <v>1245</v>
      </c>
      <c r="HEJ104" s="1219" t="s">
        <v>1245</v>
      </c>
      <c r="HEK104" s="1219" t="s">
        <v>1245</v>
      </c>
      <c r="HEL104" s="1219" t="s">
        <v>1245</v>
      </c>
      <c r="HEM104" s="1219" t="s">
        <v>1245</v>
      </c>
      <c r="HEN104" s="1219" t="s">
        <v>1245</v>
      </c>
      <c r="HEO104" s="1219" t="s">
        <v>1245</v>
      </c>
      <c r="HEP104" s="1219" t="s">
        <v>1245</v>
      </c>
      <c r="HEQ104" s="1219" t="s">
        <v>1245</v>
      </c>
      <c r="HER104" s="1219" t="s">
        <v>1245</v>
      </c>
      <c r="HES104" s="1219" t="s">
        <v>1245</v>
      </c>
      <c r="HET104" s="1219" t="s">
        <v>1245</v>
      </c>
      <c r="HEU104" s="1219" t="s">
        <v>1245</v>
      </c>
      <c r="HEV104" s="1219" t="s">
        <v>1245</v>
      </c>
      <c r="HEW104" s="1219" t="s">
        <v>1245</v>
      </c>
      <c r="HEX104" s="1219" t="s">
        <v>1245</v>
      </c>
      <c r="HEY104" s="1219" t="s">
        <v>1245</v>
      </c>
      <c r="HEZ104" s="1219" t="s">
        <v>1245</v>
      </c>
      <c r="HFA104" s="1219" t="s">
        <v>1245</v>
      </c>
      <c r="HFB104" s="1219" t="s">
        <v>1245</v>
      </c>
      <c r="HFC104" s="1219" t="s">
        <v>1245</v>
      </c>
      <c r="HFD104" s="1219" t="s">
        <v>1245</v>
      </c>
      <c r="HFE104" s="1219" t="s">
        <v>1245</v>
      </c>
      <c r="HFF104" s="1219" t="s">
        <v>1245</v>
      </c>
      <c r="HFG104" s="1219" t="s">
        <v>1245</v>
      </c>
      <c r="HFH104" s="1219" t="s">
        <v>1245</v>
      </c>
      <c r="HFI104" s="1219" t="s">
        <v>1245</v>
      </c>
      <c r="HFJ104" s="1219" t="s">
        <v>1245</v>
      </c>
      <c r="HFK104" s="1219" t="s">
        <v>1245</v>
      </c>
      <c r="HFL104" s="1219" t="s">
        <v>1245</v>
      </c>
      <c r="HFM104" s="1219" t="s">
        <v>1245</v>
      </c>
      <c r="HFN104" s="1219" t="s">
        <v>1245</v>
      </c>
      <c r="HFO104" s="1219" t="s">
        <v>1245</v>
      </c>
      <c r="HFP104" s="1219" t="s">
        <v>1245</v>
      </c>
      <c r="HFQ104" s="1219" t="s">
        <v>1245</v>
      </c>
      <c r="HFR104" s="1219" t="s">
        <v>1245</v>
      </c>
      <c r="HFS104" s="1219" t="s">
        <v>1245</v>
      </c>
      <c r="HFT104" s="1219" t="s">
        <v>1245</v>
      </c>
      <c r="HFU104" s="1219" t="s">
        <v>1245</v>
      </c>
      <c r="HFV104" s="1219" t="s">
        <v>1245</v>
      </c>
      <c r="HFW104" s="1219" t="s">
        <v>1245</v>
      </c>
      <c r="HFX104" s="1219" t="s">
        <v>1245</v>
      </c>
      <c r="HFY104" s="1219" t="s">
        <v>1245</v>
      </c>
      <c r="HFZ104" s="1219" t="s">
        <v>1245</v>
      </c>
      <c r="HGA104" s="1219" t="s">
        <v>1245</v>
      </c>
      <c r="HGB104" s="1219" t="s">
        <v>1245</v>
      </c>
      <c r="HGC104" s="1219" t="s">
        <v>1245</v>
      </c>
      <c r="HGD104" s="1219" t="s">
        <v>1245</v>
      </c>
      <c r="HGE104" s="1219" t="s">
        <v>1245</v>
      </c>
      <c r="HGF104" s="1219" t="s">
        <v>1245</v>
      </c>
      <c r="HGG104" s="1219" t="s">
        <v>1245</v>
      </c>
      <c r="HGH104" s="1219" t="s">
        <v>1245</v>
      </c>
      <c r="HGI104" s="1219" t="s">
        <v>1245</v>
      </c>
      <c r="HGJ104" s="1219" t="s">
        <v>1245</v>
      </c>
      <c r="HGK104" s="1219" t="s">
        <v>1245</v>
      </c>
      <c r="HGL104" s="1219" t="s">
        <v>1245</v>
      </c>
      <c r="HGM104" s="1219" t="s">
        <v>1245</v>
      </c>
      <c r="HGN104" s="1219" t="s">
        <v>1245</v>
      </c>
      <c r="HGO104" s="1219" t="s">
        <v>1245</v>
      </c>
      <c r="HGP104" s="1219" t="s">
        <v>1245</v>
      </c>
      <c r="HGQ104" s="1219" t="s">
        <v>1245</v>
      </c>
      <c r="HGR104" s="1219" t="s">
        <v>1245</v>
      </c>
      <c r="HGS104" s="1219" t="s">
        <v>1245</v>
      </c>
      <c r="HGT104" s="1219" t="s">
        <v>1245</v>
      </c>
      <c r="HGU104" s="1219" t="s">
        <v>1245</v>
      </c>
      <c r="HGV104" s="1219" t="s">
        <v>1245</v>
      </c>
      <c r="HGW104" s="1219" t="s">
        <v>1245</v>
      </c>
      <c r="HGX104" s="1219" t="s">
        <v>1245</v>
      </c>
      <c r="HGY104" s="1219" t="s">
        <v>1245</v>
      </c>
      <c r="HGZ104" s="1219" t="s">
        <v>1245</v>
      </c>
      <c r="HHA104" s="1219" t="s">
        <v>1245</v>
      </c>
      <c r="HHB104" s="1219" t="s">
        <v>1245</v>
      </c>
      <c r="HHC104" s="1219" t="s">
        <v>1245</v>
      </c>
      <c r="HHD104" s="1219" t="s">
        <v>1245</v>
      </c>
      <c r="HHE104" s="1219" t="s">
        <v>1245</v>
      </c>
      <c r="HHF104" s="1219" t="s">
        <v>1245</v>
      </c>
      <c r="HHG104" s="1219" t="s">
        <v>1245</v>
      </c>
      <c r="HHH104" s="1219" t="s">
        <v>1245</v>
      </c>
      <c r="HHI104" s="1219" t="s">
        <v>1245</v>
      </c>
      <c r="HHJ104" s="1219" t="s">
        <v>1245</v>
      </c>
      <c r="HHK104" s="1219" t="s">
        <v>1245</v>
      </c>
      <c r="HHL104" s="1219" t="s">
        <v>1245</v>
      </c>
      <c r="HHM104" s="1219" t="s">
        <v>1245</v>
      </c>
      <c r="HHN104" s="1219" t="s">
        <v>1245</v>
      </c>
      <c r="HHO104" s="1219" t="s">
        <v>1245</v>
      </c>
      <c r="HHP104" s="1219" t="s">
        <v>1245</v>
      </c>
      <c r="HHQ104" s="1219" t="s">
        <v>1245</v>
      </c>
      <c r="HHR104" s="1219" t="s">
        <v>1245</v>
      </c>
      <c r="HHS104" s="1219" t="s">
        <v>1245</v>
      </c>
      <c r="HHT104" s="1219" t="s">
        <v>1245</v>
      </c>
      <c r="HHU104" s="1219" t="s">
        <v>1245</v>
      </c>
      <c r="HHV104" s="1219" t="s">
        <v>1245</v>
      </c>
      <c r="HHW104" s="1219" t="s">
        <v>1245</v>
      </c>
      <c r="HHX104" s="1219" t="s">
        <v>1245</v>
      </c>
      <c r="HHY104" s="1219" t="s">
        <v>1245</v>
      </c>
      <c r="HHZ104" s="1219" t="s">
        <v>1245</v>
      </c>
      <c r="HIA104" s="1219" t="s">
        <v>1245</v>
      </c>
      <c r="HIB104" s="1219" t="s">
        <v>1245</v>
      </c>
      <c r="HIC104" s="1219" t="s">
        <v>1245</v>
      </c>
      <c r="HID104" s="1219" t="s">
        <v>1245</v>
      </c>
      <c r="HIE104" s="1219" t="s">
        <v>1245</v>
      </c>
      <c r="HIF104" s="1219" t="s">
        <v>1245</v>
      </c>
      <c r="HIG104" s="1219" t="s">
        <v>1245</v>
      </c>
      <c r="HIH104" s="1219" t="s">
        <v>1245</v>
      </c>
      <c r="HII104" s="1219" t="s">
        <v>1245</v>
      </c>
      <c r="HIJ104" s="1219" t="s">
        <v>1245</v>
      </c>
      <c r="HIK104" s="1219" t="s">
        <v>1245</v>
      </c>
      <c r="HIL104" s="1219" t="s">
        <v>1245</v>
      </c>
      <c r="HIM104" s="1219" t="s">
        <v>1245</v>
      </c>
      <c r="HIN104" s="1219" t="s">
        <v>1245</v>
      </c>
      <c r="HIO104" s="1219" t="s">
        <v>1245</v>
      </c>
      <c r="HIP104" s="1219" t="s">
        <v>1245</v>
      </c>
      <c r="HIQ104" s="1219" t="s">
        <v>1245</v>
      </c>
      <c r="HIR104" s="1219" t="s">
        <v>1245</v>
      </c>
      <c r="HIS104" s="1219" t="s">
        <v>1245</v>
      </c>
      <c r="HIT104" s="1219" t="s">
        <v>1245</v>
      </c>
      <c r="HIU104" s="1219" t="s">
        <v>1245</v>
      </c>
      <c r="HIV104" s="1219" t="s">
        <v>1245</v>
      </c>
      <c r="HIW104" s="1219" t="s">
        <v>1245</v>
      </c>
      <c r="HIX104" s="1219" t="s">
        <v>1245</v>
      </c>
      <c r="HIY104" s="1219" t="s">
        <v>1245</v>
      </c>
      <c r="HIZ104" s="1219" t="s">
        <v>1245</v>
      </c>
      <c r="HJA104" s="1219" t="s">
        <v>1245</v>
      </c>
      <c r="HJB104" s="1219" t="s">
        <v>1245</v>
      </c>
      <c r="HJC104" s="1219" t="s">
        <v>1245</v>
      </c>
      <c r="HJD104" s="1219" t="s">
        <v>1245</v>
      </c>
      <c r="HJE104" s="1219" t="s">
        <v>1245</v>
      </c>
      <c r="HJF104" s="1219" t="s">
        <v>1245</v>
      </c>
      <c r="HJG104" s="1219" t="s">
        <v>1245</v>
      </c>
      <c r="HJH104" s="1219" t="s">
        <v>1245</v>
      </c>
      <c r="HJI104" s="1219" t="s">
        <v>1245</v>
      </c>
      <c r="HJJ104" s="1219" t="s">
        <v>1245</v>
      </c>
      <c r="HJK104" s="1219" t="s">
        <v>1245</v>
      </c>
      <c r="HJL104" s="1219" t="s">
        <v>1245</v>
      </c>
      <c r="HJM104" s="1219" t="s">
        <v>1245</v>
      </c>
      <c r="HJN104" s="1219" t="s">
        <v>1245</v>
      </c>
      <c r="HJO104" s="1219" t="s">
        <v>1245</v>
      </c>
      <c r="HJP104" s="1219" t="s">
        <v>1245</v>
      </c>
      <c r="HJQ104" s="1219" t="s">
        <v>1245</v>
      </c>
      <c r="HJR104" s="1219" t="s">
        <v>1245</v>
      </c>
      <c r="HJS104" s="1219" t="s">
        <v>1245</v>
      </c>
      <c r="HJT104" s="1219" t="s">
        <v>1245</v>
      </c>
      <c r="HJU104" s="1219" t="s">
        <v>1245</v>
      </c>
      <c r="HJV104" s="1219" t="s">
        <v>1245</v>
      </c>
      <c r="HJW104" s="1219" t="s">
        <v>1245</v>
      </c>
      <c r="HJX104" s="1219" t="s">
        <v>1245</v>
      </c>
      <c r="HJY104" s="1219" t="s">
        <v>1245</v>
      </c>
      <c r="HJZ104" s="1219" t="s">
        <v>1245</v>
      </c>
      <c r="HKA104" s="1219" t="s">
        <v>1245</v>
      </c>
      <c r="HKB104" s="1219" t="s">
        <v>1245</v>
      </c>
      <c r="HKC104" s="1219" t="s">
        <v>1245</v>
      </c>
      <c r="HKD104" s="1219" t="s">
        <v>1245</v>
      </c>
      <c r="HKE104" s="1219" t="s">
        <v>1245</v>
      </c>
      <c r="HKF104" s="1219" t="s">
        <v>1245</v>
      </c>
      <c r="HKG104" s="1219" t="s">
        <v>1245</v>
      </c>
      <c r="HKH104" s="1219" t="s">
        <v>1245</v>
      </c>
      <c r="HKI104" s="1219" t="s">
        <v>1245</v>
      </c>
      <c r="HKJ104" s="1219" t="s">
        <v>1245</v>
      </c>
      <c r="HKK104" s="1219" t="s">
        <v>1245</v>
      </c>
      <c r="HKL104" s="1219" t="s">
        <v>1245</v>
      </c>
      <c r="HKM104" s="1219" t="s">
        <v>1245</v>
      </c>
      <c r="HKN104" s="1219" t="s">
        <v>1245</v>
      </c>
      <c r="HKO104" s="1219" t="s">
        <v>1245</v>
      </c>
      <c r="HKP104" s="1219" t="s">
        <v>1245</v>
      </c>
      <c r="HKQ104" s="1219" t="s">
        <v>1245</v>
      </c>
      <c r="HKR104" s="1219" t="s">
        <v>1245</v>
      </c>
      <c r="HKS104" s="1219" t="s">
        <v>1245</v>
      </c>
      <c r="HKT104" s="1219" t="s">
        <v>1245</v>
      </c>
      <c r="HKU104" s="1219" t="s">
        <v>1245</v>
      </c>
      <c r="HKV104" s="1219" t="s">
        <v>1245</v>
      </c>
      <c r="HKW104" s="1219" t="s">
        <v>1245</v>
      </c>
      <c r="HKX104" s="1219" t="s">
        <v>1245</v>
      </c>
      <c r="HKY104" s="1219" t="s">
        <v>1245</v>
      </c>
      <c r="HKZ104" s="1219" t="s">
        <v>1245</v>
      </c>
      <c r="HLA104" s="1219" t="s">
        <v>1245</v>
      </c>
      <c r="HLB104" s="1219" t="s">
        <v>1245</v>
      </c>
      <c r="HLC104" s="1219" t="s">
        <v>1245</v>
      </c>
      <c r="HLD104" s="1219" t="s">
        <v>1245</v>
      </c>
      <c r="HLE104" s="1219" t="s">
        <v>1245</v>
      </c>
      <c r="HLF104" s="1219" t="s">
        <v>1245</v>
      </c>
      <c r="HLG104" s="1219" t="s">
        <v>1245</v>
      </c>
      <c r="HLH104" s="1219" t="s">
        <v>1245</v>
      </c>
      <c r="HLI104" s="1219" t="s">
        <v>1245</v>
      </c>
      <c r="HLJ104" s="1219" t="s">
        <v>1245</v>
      </c>
      <c r="HLK104" s="1219" t="s">
        <v>1245</v>
      </c>
      <c r="HLL104" s="1219" t="s">
        <v>1245</v>
      </c>
      <c r="HLM104" s="1219" t="s">
        <v>1245</v>
      </c>
      <c r="HLN104" s="1219" t="s">
        <v>1245</v>
      </c>
      <c r="HLO104" s="1219" t="s">
        <v>1245</v>
      </c>
      <c r="HLP104" s="1219" t="s">
        <v>1245</v>
      </c>
      <c r="HLQ104" s="1219" t="s">
        <v>1245</v>
      </c>
      <c r="HLR104" s="1219" t="s">
        <v>1245</v>
      </c>
      <c r="HLS104" s="1219" t="s">
        <v>1245</v>
      </c>
      <c r="HLT104" s="1219" t="s">
        <v>1245</v>
      </c>
      <c r="HLU104" s="1219" t="s">
        <v>1245</v>
      </c>
      <c r="HLV104" s="1219" t="s">
        <v>1245</v>
      </c>
      <c r="HLW104" s="1219" t="s">
        <v>1245</v>
      </c>
      <c r="HLX104" s="1219" t="s">
        <v>1245</v>
      </c>
      <c r="HLY104" s="1219" t="s">
        <v>1245</v>
      </c>
      <c r="HLZ104" s="1219" t="s">
        <v>1245</v>
      </c>
      <c r="HMA104" s="1219" t="s">
        <v>1245</v>
      </c>
      <c r="HMB104" s="1219" t="s">
        <v>1245</v>
      </c>
      <c r="HMC104" s="1219" t="s">
        <v>1245</v>
      </c>
      <c r="HMD104" s="1219" t="s">
        <v>1245</v>
      </c>
      <c r="HME104" s="1219" t="s">
        <v>1245</v>
      </c>
      <c r="HMF104" s="1219" t="s">
        <v>1245</v>
      </c>
      <c r="HMG104" s="1219" t="s">
        <v>1245</v>
      </c>
      <c r="HMH104" s="1219" t="s">
        <v>1245</v>
      </c>
      <c r="HMI104" s="1219" t="s">
        <v>1245</v>
      </c>
      <c r="HMJ104" s="1219" t="s">
        <v>1245</v>
      </c>
      <c r="HMK104" s="1219" t="s">
        <v>1245</v>
      </c>
      <c r="HML104" s="1219" t="s">
        <v>1245</v>
      </c>
      <c r="HMM104" s="1219" t="s">
        <v>1245</v>
      </c>
      <c r="HMN104" s="1219" t="s">
        <v>1245</v>
      </c>
      <c r="HMO104" s="1219" t="s">
        <v>1245</v>
      </c>
      <c r="HMP104" s="1219" t="s">
        <v>1245</v>
      </c>
      <c r="HMQ104" s="1219" t="s">
        <v>1245</v>
      </c>
      <c r="HMR104" s="1219" t="s">
        <v>1245</v>
      </c>
      <c r="HMS104" s="1219" t="s">
        <v>1245</v>
      </c>
      <c r="HMT104" s="1219" t="s">
        <v>1245</v>
      </c>
      <c r="HMU104" s="1219" t="s">
        <v>1245</v>
      </c>
      <c r="HMV104" s="1219" t="s">
        <v>1245</v>
      </c>
      <c r="HMW104" s="1219" t="s">
        <v>1245</v>
      </c>
      <c r="HMX104" s="1219" t="s">
        <v>1245</v>
      </c>
      <c r="HMY104" s="1219" t="s">
        <v>1245</v>
      </c>
      <c r="HMZ104" s="1219" t="s">
        <v>1245</v>
      </c>
      <c r="HNA104" s="1219" t="s">
        <v>1245</v>
      </c>
      <c r="HNB104" s="1219" t="s">
        <v>1245</v>
      </c>
      <c r="HNC104" s="1219" t="s">
        <v>1245</v>
      </c>
      <c r="HND104" s="1219" t="s">
        <v>1245</v>
      </c>
      <c r="HNE104" s="1219" t="s">
        <v>1245</v>
      </c>
      <c r="HNF104" s="1219" t="s">
        <v>1245</v>
      </c>
      <c r="HNG104" s="1219" t="s">
        <v>1245</v>
      </c>
      <c r="HNH104" s="1219" t="s">
        <v>1245</v>
      </c>
      <c r="HNI104" s="1219" t="s">
        <v>1245</v>
      </c>
      <c r="HNJ104" s="1219" t="s">
        <v>1245</v>
      </c>
      <c r="HNK104" s="1219" t="s">
        <v>1245</v>
      </c>
      <c r="HNL104" s="1219" t="s">
        <v>1245</v>
      </c>
      <c r="HNM104" s="1219" t="s">
        <v>1245</v>
      </c>
      <c r="HNN104" s="1219" t="s">
        <v>1245</v>
      </c>
      <c r="HNO104" s="1219" t="s">
        <v>1245</v>
      </c>
      <c r="HNP104" s="1219" t="s">
        <v>1245</v>
      </c>
      <c r="HNQ104" s="1219" t="s">
        <v>1245</v>
      </c>
      <c r="HNR104" s="1219" t="s">
        <v>1245</v>
      </c>
      <c r="HNS104" s="1219" t="s">
        <v>1245</v>
      </c>
      <c r="HNT104" s="1219" t="s">
        <v>1245</v>
      </c>
      <c r="HNU104" s="1219" t="s">
        <v>1245</v>
      </c>
      <c r="HNV104" s="1219" t="s">
        <v>1245</v>
      </c>
      <c r="HNW104" s="1219" t="s">
        <v>1245</v>
      </c>
      <c r="HNX104" s="1219" t="s">
        <v>1245</v>
      </c>
      <c r="HNY104" s="1219" t="s">
        <v>1245</v>
      </c>
      <c r="HNZ104" s="1219" t="s">
        <v>1245</v>
      </c>
      <c r="HOA104" s="1219" t="s">
        <v>1245</v>
      </c>
      <c r="HOB104" s="1219" t="s">
        <v>1245</v>
      </c>
      <c r="HOC104" s="1219" t="s">
        <v>1245</v>
      </c>
      <c r="HOD104" s="1219" t="s">
        <v>1245</v>
      </c>
      <c r="HOE104" s="1219" t="s">
        <v>1245</v>
      </c>
      <c r="HOF104" s="1219" t="s">
        <v>1245</v>
      </c>
      <c r="HOG104" s="1219" t="s">
        <v>1245</v>
      </c>
      <c r="HOH104" s="1219" t="s">
        <v>1245</v>
      </c>
      <c r="HOI104" s="1219" t="s">
        <v>1245</v>
      </c>
      <c r="HOJ104" s="1219" t="s">
        <v>1245</v>
      </c>
      <c r="HOK104" s="1219" t="s">
        <v>1245</v>
      </c>
      <c r="HOL104" s="1219" t="s">
        <v>1245</v>
      </c>
      <c r="HOM104" s="1219" t="s">
        <v>1245</v>
      </c>
      <c r="HON104" s="1219" t="s">
        <v>1245</v>
      </c>
      <c r="HOO104" s="1219" t="s">
        <v>1245</v>
      </c>
      <c r="HOP104" s="1219" t="s">
        <v>1245</v>
      </c>
      <c r="HOQ104" s="1219" t="s">
        <v>1245</v>
      </c>
      <c r="HOR104" s="1219" t="s">
        <v>1245</v>
      </c>
      <c r="HOS104" s="1219" t="s">
        <v>1245</v>
      </c>
      <c r="HOT104" s="1219" t="s">
        <v>1245</v>
      </c>
      <c r="HOU104" s="1219" t="s">
        <v>1245</v>
      </c>
      <c r="HOV104" s="1219" t="s">
        <v>1245</v>
      </c>
      <c r="HOW104" s="1219" t="s">
        <v>1245</v>
      </c>
      <c r="HOX104" s="1219" t="s">
        <v>1245</v>
      </c>
      <c r="HOY104" s="1219" t="s">
        <v>1245</v>
      </c>
      <c r="HOZ104" s="1219" t="s">
        <v>1245</v>
      </c>
      <c r="HPA104" s="1219" t="s">
        <v>1245</v>
      </c>
      <c r="HPB104" s="1219" t="s">
        <v>1245</v>
      </c>
      <c r="HPC104" s="1219" t="s">
        <v>1245</v>
      </c>
      <c r="HPD104" s="1219" t="s">
        <v>1245</v>
      </c>
      <c r="HPE104" s="1219" t="s">
        <v>1245</v>
      </c>
      <c r="HPF104" s="1219" t="s">
        <v>1245</v>
      </c>
      <c r="HPG104" s="1219" t="s">
        <v>1245</v>
      </c>
      <c r="HPH104" s="1219" t="s">
        <v>1245</v>
      </c>
      <c r="HPI104" s="1219" t="s">
        <v>1245</v>
      </c>
      <c r="HPJ104" s="1219" t="s">
        <v>1245</v>
      </c>
      <c r="HPK104" s="1219" t="s">
        <v>1245</v>
      </c>
      <c r="HPL104" s="1219" t="s">
        <v>1245</v>
      </c>
      <c r="HPM104" s="1219" t="s">
        <v>1245</v>
      </c>
      <c r="HPN104" s="1219" t="s">
        <v>1245</v>
      </c>
      <c r="HPO104" s="1219" t="s">
        <v>1245</v>
      </c>
      <c r="HPP104" s="1219" t="s">
        <v>1245</v>
      </c>
      <c r="HPQ104" s="1219" t="s">
        <v>1245</v>
      </c>
      <c r="HPR104" s="1219" t="s">
        <v>1245</v>
      </c>
      <c r="HPS104" s="1219" t="s">
        <v>1245</v>
      </c>
      <c r="HPT104" s="1219" t="s">
        <v>1245</v>
      </c>
      <c r="HPU104" s="1219" t="s">
        <v>1245</v>
      </c>
      <c r="HPV104" s="1219" t="s">
        <v>1245</v>
      </c>
      <c r="HPW104" s="1219" t="s">
        <v>1245</v>
      </c>
      <c r="HPX104" s="1219" t="s">
        <v>1245</v>
      </c>
      <c r="HPY104" s="1219" t="s">
        <v>1245</v>
      </c>
      <c r="HPZ104" s="1219" t="s">
        <v>1245</v>
      </c>
      <c r="HQA104" s="1219" t="s">
        <v>1245</v>
      </c>
      <c r="HQB104" s="1219" t="s">
        <v>1245</v>
      </c>
      <c r="HQC104" s="1219" t="s">
        <v>1245</v>
      </c>
      <c r="HQD104" s="1219" t="s">
        <v>1245</v>
      </c>
      <c r="HQE104" s="1219" t="s">
        <v>1245</v>
      </c>
      <c r="HQF104" s="1219" t="s">
        <v>1245</v>
      </c>
      <c r="HQG104" s="1219" t="s">
        <v>1245</v>
      </c>
      <c r="HQH104" s="1219" t="s">
        <v>1245</v>
      </c>
      <c r="HQI104" s="1219" t="s">
        <v>1245</v>
      </c>
      <c r="HQJ104" s="1219" t="s">
        <v>1245</v>
      </c>
      <c r="HQK104" s="1219" t="s">
        <v>1245</v>
      </c>
      <c r="HQL104" s="1219" t="s">
        <v>1245</v>
      </c>
      <c r="HQM104" s="1219" t="s">
        <v>1245</v>
      </c>
      <c r="HQN104" s="1219" t="s">
        <v>1245</v>
      </c>
      <c r="HQO104" s="1219" t="s">
        <v>1245</v>
      </c>
      <c r="HQP104" s="1219" t="s">
        <v>1245</v>
      </c>
      <c r="HQQ104" s="1219" t="s">
        <v>1245</v>
      </c>
      <c r="HQR104" s="1219" t="s">
        <v>1245</v>
      </c>
      <c r="HQS104" s="1219" t="s">
        <v>1245</v>
      </c>
      <c r="HQT104" s="1219" t="s">
        <v>1245</v>
      </c>
      <c r="HQU104" s="1219" t="s">
        <v>1245</v>
      </c>
      <c r="HQV104" s="1219" t="s">
        <v>1245</v>
      </c>
      <c r="HQW104" s="1219" t="s">
        <v>1245</v>
      </c>
      <c r="HQX104" s="1219" t="s">
        <v>1245</v>
      </c>
      <c r="HQY104" s="1219" t="s">
        <v>1245</v>
      </c>
      <c r="HQZ104" s="1219" t="s">
        <v>1245</v>
      </c>
      <c r="HRA104" s="1219" t="s">
        <v>1245</v>
      </c>
      <c r="HRB104" s="1219" t="s">
        <v>1245</v>
      </c>
      <c r="HRC104" s="1219" t="s">
        <v>1245</v>
      </c>
      <c r="HRD104" s="1219" t="s">
        <v>1245</v>
      </c>
      <c r="HRE104" s="1219" t="s">
        <v>1245</v>
      </c>
      <c r="HRF104" s="1219" t="s">
        <v>1245</v>
      </c>
      <c r="HRG104" s="1219" t="s">
        <v>1245</v>
      </c>
      <c r="HRH104" s="1219" t="s">
        <v>1245</v>
      </c>
      <c r="HRI104" s="1219" t="s">
        <v>1245</v>
      </c>
      <c r="HRJ104" s="1219" t="s">
        <v>1245</v>
      </c>
      <c r="HRK104" s="1219" t="s">
        <v>1245</v>
      </c>
      <c r="HRL104" s="1219" t="s">
        <v>1245</v>
      </c>
      <c r="HRM104" s="1219" t="s">
        <v>1245</v>
      </c>
      <c r="HRN104" s="1219" t="s">
        <v>1245</v>
      </c>
      <c r="HRO104" s="1219" t="s">
        <v>1245</v>
      </c>
      <c r="HRP104" s="1219" t="s">
        <v>1245</v>
      </c>
      <c r="HRQ104" s="1219" t="s">
        <v>1245</v>
      </c>
      <c r="HRR104" s="1219" t="s">
        <v>1245</v>
      </c>
      <c r="HRS104" s="1219" t="s">
        <v>1245</v>
      </c>
      <c r="HRT104" s="1219" t="s">
        <v>1245</v>
      </c>
      <c r="HRU104" s="1219" t="s">
        <v>1245</v>
      </c>
      <c r="HRV104" s="1219" t="s">
        <v>1245</v>
      </c>
      <c r="HRW104" s="1219" t="s">
        <v>1245</v>
      </c>
      <c r="HRX104" s="1219" t="s">
        <v>1245</v>
      </c>
      <c r="HRY104" s="1219" t="s">
        <v>1245</v>
      </c>
      <c r="HRZ104" s="1219" t="s">
        <v>1245</v>
      </c>
      <c r="HSA104" s="1219" t="s">
        <v>1245</v>
      </c>
      <c r="HSB104" s="1219" t="s">
        <v>1245</v>
      </c>
      <c r="HSC104" s="1219" t="s">
        <v>1245</v>
      </c>
      <c r="HSD104" s="1219" t="s">
        <v>1245</v>
      </c>
      <c r="HSE104" s="1219" t="s">
        <v>1245</v>
      </c>
      <c r="HSF104" s="1219" t="s">
        <v>1245</v>
      </c>
      <c r="HSG104" s="1219" t="s">
        <v>1245</v>
      </c>
      <c r="HSH104" s="1219" t="s">
        <v>1245</v>
      </c>
      <c r="HSI104" s="1219" t="s">
        <v>1245</v>
      </c>
      <c r="HSJ104" s="1219" t="s">
        <v>1245</v>
      </c>
      <c r="HSK104" s="1219" t="s">
        <v>1245</v>
      </c>
      <c r="HSL104" s="1219" t="s">
        <v>1245</v>
      </c>
      <c r="HSM104" s="1219" t="s">
        <v>1245</v>
      </c>
      <c r="HSN104" s="1219" t="s">
        <v>1245</v>
      </c>
      <c r="HSO104" s="1219" t="s">
        <v>1245</v>
      </c>
      <c r="HSP104" s="1219" t="s">
        <v>1245</v>
      </c>
      <c r="HSQ104" s="1219" t="s">
        <v>1245</v>
      </c>
      <c r="HSR104" s="1219" t="s">
        <v>1245</v>
      </c>
      <c r="HSS104" s="1219" t="s">
        <v>1245</v>
      </c>
      <c r="HST104" s="1219" t="s">
        <v>1245</v>
      </c>
      <c r="HSU104" s="1219" t="s">
        <v>1245</v>
      </c>
      <c r="HSV104" s="1219" t="s">
        <v>1245</v>
      </c>
      <c r="HSW104" s="1219" t="s">
        <v>1245</v>
      </c>
      <c r="HSX104" s="1219" t="s">
        <v>1245</v>
      </c>
      <c r="HSY104" s="1219" t="s">
        <v>1245</v>
      </c>
      <c r="HSZ104" s="1219" t="s">
        <v>1245</v>
      </c>
      <c r="HTA104" s="1219" t="s">
        <v>1245</v>
      </c>
      <c r="HTB104" s="1219" t="s">
        <v>1245</v>
      </c>
      <c r="HTC104" s="1219" t="s">
        <v>1245</v>
      </c>
      <c r="HTD104" s="1219" t="s">
        <v>1245</v>
      </c>
      <c r="HTE104" s="1219" t="s">
        <v>1245</v>
      </c>
      <c r="HTF104" s="1219" t="s">
        <v>1245</v>
      </c>
      <c r="HTG104" s="1219" t="s">
        <v>1245</v>
      </c>
      <c r="HTH104" s="1219" t="s">
        <v>1245</v>
      </c>
      <c r="HTI104" s="1219" t="s">
        <v>1245</v>
      </c>
      <c r="HTJ104" s="1219" t="s">
        <v>1245</v>
      </c>
      <c r="HTK104" s="1219" t="s">
        <v>1245</v>
      </c>
      <c r="HTL104" s="1219" t="s">
        <v>1245</v>
      </c>
      <c r="HTM104" s="1219" t="s">
        <v>1245</v>
      </c>
      <c r="HTN104" s="1219" t="s">
        <v>1245</v>
      </c>
      <c r="HTO104" s="1219" t="s">
        <v>1245</v>
      </c>
      <c r="HTP104" s="1219" t="s">
        <v>1245</v>
      </c>
      <c r="HTQ104" s="1219" t="s">
        <v>1245</v>
      </c>
      <c r="HTR104" s="1219" t="s">
        <v>1245</v>
      </c>
      <c r="HTS104" s="1219" t="s">
        <v>1245</v>
      </c>
      <c r="HTT104" s="1219" t="s">
        <v>1245</v>
      </c>
      <c r="HTU104" s="1219" t="s">
        <v>1245</v>
      </c>
      <c r="HTV104" s="1219" t="s">
        <v>1245</v>
      </c>
      <c r="HTW104" s="1219" t="s">
        <v>1245</v>
      </c>
      <c r="HTX104" s="1219" t="s">
        <v>1245</v>
      </c>
      <c r="HTY104" s="1219" t="s">
        <v>1245</v>
      </c>
      <c r="HTZ104" s="1219" t="s">
        <v>1245</v>
      </c>
      <c r="HUA104" s="1219" t="s">
        <v>1245</v>
      </c>
      <c r="HUB104" s="1219" t="s">
        <v>1245</v>
      </c>
      <c r="HUC104" s="1219" t="s">
        <v>1245</v>
      </c>
      <c r="HUD104" s="1219" t="s">
        <v>1245</v>
      </c>
      <c r="HUE104" s="1219" t="s">
        <v>1245</v>
      </c>
      <c r="HUF104" s="1219" t="s">
        <v>1245</v>
      </c>
      <c r="HUG104" s="1219" t="s">
        <v>1245</v>
      </c>
      <c r="HUH104" s="1219" t="s">
        <v>1245</v>
      </c>
      <c r="HUI104" s="1219" t="s">
        <v>1245</v>
      </c>
      <c r="HUJ104" s="1219" t="s">
        <v>1245</v>
      </c>
      <c r="HUK104" s="1219" t="s">
        <v>1245</v>
      </c>
      <c r="HUL104" s="1219" t="s">
        <v>1245</v>
      </c>
      <c r="HUM104" s="1219" t="s">
        <v>1245</v>
      </c>
      <c r="HUN104" s="1219" t="s">
        <v>1245</v>
      </c>
      <c r="HUO104" s="1219" t="s">
        <v>1245</v>
      </c>
      <c r="HUP104" s="1219" t="s">
        <v>1245</v>
      </c>
      <c r="HUQ104" s="1219" t="s">
        <v>1245</v>
      </c>
      <c r="HUR104" s="1219" t="s">
        <v>1245</v>
      </c>
      <c r="HUS104" s="1219" t="s">
        <v>1245</v>
      </c>
      <c r="HUT104" s="1219" t="s">
        <v>1245</v>
      </c>
      <c r="HUU104" s="1219" t="s">
        <v>1245</v>
      </c>
      <c r="HUV104" s="1219" t="s">
        <v>1245</v>
      </c>
      <c r="HUW104" s="1219" t="s">
        <v>1245</v>
      </c>
      <c r="HUX104" s="1219" t="s">
        <v>1245</v>
      </c>
      <c r="HUY104" s="1219" t="s">
        <v>1245</v>
      </c>
      <c r="HUZ104" s="1219" t="s">
        <v>1245</v>
      </c>
      <c r="HVA104" s="1219" t="s">
        <v>1245</v>
      </c>
      <c r="HVB104" s="1219" t="s">
        <v>1245</v>
      </c>
      <c r="HVC104" s="1219" t="s">
        <v>1245</v>
      </c>
      <c r="HVD104" s="1219" t="s">
        <v>1245</v>
      </c>
      <c r="HVE104" s="1219" t="s">
        <v>1245</v>
      </c>
      <c r="HVF104" s="1219" t="s">
        <v>1245</v>
      </c>
      <c r="HVG104" s="1219" t="s">
        <v>1245</v>
      </c>
      <c r="HVH104" s="1219" t="s">
        <v>1245</v>
      </c>
      <c r="HVI104" s="1219" t="s">
        <v>1245</v>
      </c>
      <c r="HVJ104" s="1219" t="s">
        <v>1245</v>
      </c>
      <c r="HVK104" s="1219" t="s">
        <v>1245</v>
      </c>
      <c r="HVL104" s="1219" t="s">
        <v>1245</v>
      </c>
      <c r="HVM104" s="1219" t="s">
        <v>1245</v>
      </c>
      <c r="HVN104" s="1219" t="s">
        <v>1245</v>
      </c>
      <c r="HVO104" s="1219" t="s">
        <v>1245</v>
      </c>
      <c r="HVP104" s="1219" t="s">
        <v>1245</v>
      </c>
      <c r="HVQ104" s="1219" t="s">
        <v>1245</v>
      </c>
      <c r="HVR104" s="1219" t="s">
        <v>1245</v>
      </c>
      <c r="HVS104" s="1219" t="s">
        <v>1245</v>
      </c>
      <c r="HVT104" s="1219" t="s">
        <v>1245</v>
      </c>
      <c r="HVU104" s="1219" t="s">
        <v>1245</v>
      </c>
      <c r="HVV104" s="1219" t="s">
        <v>1245</v>
      </c>
      <c r="HVW104" s="1219" t="s">
        <v>1245</v>
      </c>
      <c r="HVX104" s="1219" t="s">
        <v>1245</v>
      </c>
      <c r="HVY104" s="1219" t="s">
        <v>1245</v>
      </c>
      <c r="HVZ104" s="1219" t="s">
        <v>1245</v>
      </c>
      <c r="HWA104" s="1219" t="s">
        <v>1245</v>
      </c>
      <c r="HWB104" s="1219" t="s">
        <v>1245</v>
      </c>
      <c r="HWC104" s="1219" t="s">
        <v>1245</v>
      </c>
      <c r="HWD104" s="1219" t="s">
        <v>1245</v>
      </c>
      <c r="HWE104" s="1219" t="s">
        <v>1245</v>
      </c>
      <c r="HWF104" s="1219" t="s">
        <v>1245</v>
      </c>
      <c r="HWG104" s="1219" t="s">
        <v>1245</v>
      </c>
      <c r="HWH104" s="1219" t="s">
        <v>1245</v>
      </c>
      <c r="HWI104" s="1219" t="s">
        <v>1245</v>
      </c>
      <c r="HWJ104" s="1219" t="s">
        <v>1245</v>
      </c>
      <c r="HWK104" s="1219" t="s">
        <v>1245</v>
      </c>
      <c r="HWL104" s="1219" t="s">
        <v>1245</v>
      </c>
      <c r="HWM104" s="1219" t="s">
        <v>1245</v>
      </c>
      <c r="HWN104" s="1219" t="s">
        <v>1245</v>
      </c>
      <c r="HWO104" s="1219" t="s">
        <v>1245</v>
      </c>
      <c r="HWP104" s="1219" t="s">
        <v>1245</v>
      </c>
      <c r="HWQ104" s="1219" t="s">
        <v>1245</v>
      </c>
      <c r="HWR104" s="1219" t="s">
        <v>1245</v>
      </c>
      <c r="HWS104" s="1219" t="s">
        <v>1245</v>
      </c>
      <c r="HWT104" s="1219" t="s">
        <v>1245</v>
      </c>
      <c r="HWU104" s="1219" t="s">
        <v>1245</v>
      </c>
      <c r="HWV104" s="1219" t="s">
        <v>1245</v>
      </c>
      <c r="HWW104" s="1219" t="s">
        <v>1245</v>
      </c>
      <c r="HWX104" s="1219" t="s">
        <v>1245</v>
      </c>
      <c r="HWY104" s="1219" t="s">
        <v>1245</v>
      </c>
      <c r="HWZ104" s="1219" t="s">
        <v>1245</v>
      </c>
      <c r="HXA104" s="1219" t="s">
        <v>1245</v>
      </c>
      <c r="HXB104" s="1219" t="s">
        <v>1245</v>
      </c>
      <c r="HXC104" s="1219" t="s">
        <v>1245</v>
      </c>
      <c r="HXD104" s="1219" t="s">
        <v>1245</v>
      </c>
      <c r="HXE104" s="1219" t="s">
        <v>1245</v>
      </c>
      <c r="HXF104" s="1219" t="s">
        <v>1245</v>
      </c>
      <c r="HXG104" s="1219" t="s">
        <v>1245</v>
      </c>
      <c r="HXH104" s="1219" t="s">
        <v>1245</v>
      </c>
      <c r="HXI104" s="1219" t="s">
        <v>1245</v>
      </c>
      <c r="HXJ104" s="1219" t="s">
        <v>1245</v>
      </c>
      <c r="HXK104" s="1219" t="s">
        <v>1245</v>
      </c>
      <c r="HXL104" s="1219" t="s">
        <v>1245</v>
      </c>
      <c r="HXM104" s="1219" t="s">
        <v>1245</v>
      </c>
      <c r="HXN104" s="1219" t="s">
        <v>1245</v>
      </c>
      <c r="HXO104" s="1219" t="s">
        <v>1245</v>
      </c>
      <c r="HXP104" s="1219" t="s">
        <v>1245</v>
      </c>
      <c r="HXQ104" s="1219" t="s">
        <v>1245</v>
      </c>
      <c r="HXR104" s="1219" t="s">
        <v>1245</v>
      </c>
      <c r="HXS104" s="1219" t="s">
        <v>1245</v>
      </c>
      <c r="HXT104" s="1219" t="s">
        <v>1245</v>
      </c>
      <c r="HXU104" s="1219" t="s">
        <v>1245</v>
      </c>
      <c r="HXV104" s="1219" t="s">
        <v>1245</v>
      </c>
      <c r="HXW104" s="1219" t="s">
        <v>1245</v>
      </c>
      <c r="HXX104" s="1219" t="s">
        <v>1245</v>
      </c>
      <c r="HXY104" s="1219" t="s">
        <v>1245</v>
      </c>
      <c r="HXZ104" s="1219" t="s">
        <v>1245</v>
      </c>
      <c r="HYA104" s="1219" t="s">
        <v>1245</v>
      </c>
      <c r="HYB104" s="1219" t="s">
        <v>1245</v>
      </c>
      <c r="HYC104" s="1219" t="s">
        <v>1245</v>
      </c>
      <c r="HYD104" s="1219" t="s">
        <v>1245</v>
      </c>
      <c r="HYE104" s="1219" t="s">
        <v>1245</v>
      </c>
      <c r="HYF104" s="1219" t="s">
        <v>1245</v>
      </c>
      <c r="HYG104" s="1219" t="s">
        <v>1245</v>
      </c>
      <c r="HYH104" s="1219" t="s">
        <v>1245</v>
      </c>
      <c r="HYI104" s="1219" t="s">
        <v>1245</v>
      </c>
      <c r="HYJ104" s="1219" t="s">
        <v>1245</v>
      </c>
      <c r="HYK104" s="1219" t="s">
        <v>1245</v>
      </c>
      <c r="HYL104" s="1219" t="s">
        <v>1245</v>
      </c>
      <c r="HYM104" s="1219" t="s">
        <v>1245</v>
      </c>
      <c r="HYN104" s="1219" t="s">
        <v>1245</v>
      </c>
      <c r="HYO104" s="1219" t="s">
        <v>1245</v>
      </c>
      <c r="HYP104" s="1219" t="s">
        <v>1245</v>
      </c>
      <c r="HYQ104" s="1219" t="s">
        <v>1245</v>
      </c>
      <c r="HYR104" s="1219" t="s">
        <v>1245</v>
      </c>
      <c r="HYS104" s="1219" t="s">
        <v>1245</v>
      </c>
      <c r="HYT104" s="1219" t="s">
        <v>1245</v>
      </c>
      <c r="HYU104" s="1219" t="s">
        <v>1245</v>
      </c>
      <c r="HYV104" s="1219" t="s">
        <v>1245</v>
      </c>
      <c r="HYW104" s="1219" t="s">
        <v>1245</v>
      </c>
      <c r="HYX104" s="1219" t="s">
        <v>1245</v>
      </c>
      <c r="HYY104" s="1219" t="s">
        <v>1245</v>
      </c>
      <c r="HYZ104" s="1219" t="s">
        <v>1245</v>
      </c>
      <c r="HZA104" s="1219" t="s">
        <v>1245</v>
      </c>
      <c r="HZB104" s="1219" t="s">
        <v>1245</v>
      </c>
      <c r="HZC104" s="1219" t="s">
        <v>1245</v>
      </c>
      <c r="HZD104" s="1219" t="s">
        <v>1245</v>
      </c>
      <c r="HZE104" s="1219" t="s">
        <v>1245</v>
      </c>
      <c r="HZF104" s="1219" t="s">
        <v>1245</v>
      </c>
      <c r="HZG104" s="1219" t="s">
        <v>1245</v>
      </c>
      <c r="HZH104" s="1219" t="s">
        <v>1245</v>
      </c>
      <c r="HZI104" s="1219" t="s">
        <v>1245</v>
      </c>
      <c r="HZJ104" s="1219" t="s">
        <v>1245</v>
      </c>
      <c r="HZK104" s="1219" t="s">
        <v>1245</v>
      </c>
      <c r="HZL104" s="1219" t="s">
        <v>1245</v>
      </c>
      <c r="HZM104" s="1219" t="s">
        <v>1245</v>
      </c>
      <c r="HZN104" s="1219" t="s">
        <v>1245</v>
      </c>
      <c r="HZO104" s="1219" t="s">
        <v>1245</v>
      </c>
      <c r="HZP104" s="1219" t="s">
        <v>1245</v>
      </c>
      <c r="HZQ104" s="1219" t="s">
        <v>1245</v>
      </c>
      <c r="HZR104" s="1219" t="s">
        <v>1245</v>
      </c>
      <c r="HZS104" s="1219" t="s">
        <v>1245</v>
      </c>
      <c r="HZT104" s="1219" t="s">
        <v>1245</v>
      </c>
      <c r="HZU104" s="1219" t="s">
        <v>1245</v>
      </c>
      <c r="HZV104" s="1219" t="s">
        <v>1245</v>
      </c>
      <c r="HZW104" s="1219" t="s">
        <v>1245</v>
      </c>
      <c r="HZX104" s="1219" t="s">
        <v>1245</v>
      </c>
      <c r="HZY104" s="1219" t="s">
        <v>1245</v>
      </c>
      <c r="HZZ104" s="1219" t="s">
        <v>1245</v>
      </c>
      <c r="IAA104" s="1219" t="s">
        <v>1245</v>
      </c>
      <c r="IAB104" s="1219" t="s">
        <v>1245</v>
      </c>
      <c r="IAC104" s="1219" t="s">
        <v>1245</v>
      </c>
      <c r="IAD104" s="1219" t="s">
        <v>1245</v>
      </c>
      <c r="IAE104" s="1219" t="s">
        <v>1245</v>
      </c>
      <c r="IAF104" s="1219" t="s">
        <v>1245</v>
      </c>
      <c r="IAG104" s="1219" t="s">
        <v>1245</v>
      </c>
      <c r="IAH104" s="1219" t="s">
        <v>1245</v>
      </c>
      <c r="IAI104" s="1219" t="s">
        <v>1245</v>
      </c>
      <c r="IAJ104" s="1219" t="s">
        <v>1245</v>
      </c>
      <c r="IAK104" s="1219" t="s">
        <v>1245</v>
      </c>
      <c r="IAL104" s="1219" t="s">
        <v>1245</v>
      </c>
      <c r="IAM104" s="1219" t="s">
        <v>1245</v>
      </c>
      <c r="IAN104" s="1219" t="s">
        <v>1245</v>
      </c>
      <c r="IAO104" s="1219" t="s">
        <v>1245</v>
      </c>
      <c r="IAP104" s="1219" t="s">
        <v>1245</v>
      </c>
      <c r="IAQ104" s="1219" t="s">
        <v>1245</v>
      </c>
      <c r="IAR104" s="1219" t="s">
        <v>1245</v>
      </c>
      <c r="IAS104" s="1219" t="s">
        <v>1245</v>
      </c>
      <c r="IAT104" s="1219" t="s">
        <v>1245</v>
      </c>
      <c r="IAU104" s="1219" t="s">
        <v>1245</v>
      </c>
      <c r="IAV104" s="1219" t="s">
        <v>1245</v>
      </c>
      <c r="IAW104" s="1219" t="s">
        <v>1245</v>
      </c>
      <c r="IAX104" s="1219" t="s">
        <v>1245</v>
      </c>
      <c r="IAY104" s="1219" t="s">
        <v>1245</v>
      </c>
      <c r="IAZ104" s="1219" t="s">
        <v>1245</v>
      </c>
      <c r="IBA104" s="1219" t="s">
        <v>1245</v>
      </c>
      <c r="IBB104" s="1219" t="s">
        <v>1245</v>
      </c>
      <c r="IBC104" s="1219" t="s">
        <v>1245</v>
      </c>
      <c r="IBD104" s="1219" t="s">
        <v>1245</v>
      </c>
      <c r="IBE104" s="1219" t="s">
        <v>1245</v>
      </c>
      <c r="IBF104" s="1219" t="s">
        <v>1245</v>
      </c>
      <c r="IBG104" s="1219" t="s">
        <v>1245</v>
      </c>
      <c r="IBH104" s="1219" t="s">
        <v>1245</v>
      </c>
      <c r="IBI104" s="1219" t="s">
        <v>1245</v>
      </c>
      <c r="IBJ104" s="1219" t="s">
        <v>1245</v>
      </c>
      <c r="IBK104" s="1219" t="s">
        <v>1245</v>
      </c>
      <c r="IBL104" s="1219" t="s">
        <v>1245</v>
      </c>
      <c r="IBM104" s="1219" t="s">
        <v>1245</v>
      </c>
      <c r="IBN104" s="1219" t="s">
        <v>1245</v>
      </c>
      <c r="IBO104" s="1219" t="s">
        <v>1245</v>
      </c>
      <c r="IBP104" s="1219" t="s">
        <v>1245</v>
      </c>
      <c r="IBQ104" s="1219" t="s">
        <v>1245</v>
      </c>
      <c r="IBR104" s="1219" t="s">
        <v>1245</v>
      </c>
      <c r="IBS104" s="1219" t="s">
        <v>1245</v>
      </c>
      <c r="IBT104" s="1219" t="s">
        <v>1245</v>
      </c>
      <c r="IBU104" s="1219" t="s">
        <v>1245</v>
      </c>
      <c r="IBV104" s="1219" t="s">
        <v>1245</v>
      </c>
      <c r="IBW104" s="1219" t="s">
        <v>1245</v>
      </c>
      <c r="IBX104" s="1219" t="s">
        <v>1245</v>
      </c>
      <c r="IBY104" s="1219" t="s">
        <v>1245</v>
      </c>
      <c r="IBZ104" s="1219" t="s">
        <v>1245</v>
      </c>
      <c r="ICA104" s="1219" t="s">
        <v>1245</v>
      </c>
      <c r="ICB104" s="1219" t="s">
        <v>1245</v>
      </c>
      <c r="ICC104" s="1219" t="s">
        <v>1245</v>
      </c>
      <c r="ICD104" s="1219" t="s">
        <v>1245</v>
      </c>
      <c r="ICE104" s="1219" t="s">
        <v>1245</v>
      </c>
      <c r="ICF104" s="1219" t="s">
        <v>1245</v>
      </c>
      <c r="ICG104" s="1219" t="s">
        <v>1245</v>
      </c>
      <c r="ICH104" s="1219" t="s">
        <v>1245</v>
      </c>
      <c r="ICI104" s="1219" t="s">
        <v>1245</v>
      </c>
      <c r="ICJ104" s="1219" t="s">
        <v>1245</v>
      </c>
      <c r="ICK104" s="1219" t="s">
        <v>1245</v>
      </c>
      <c r="ICL104" s="1219" t="s">
        <v>1245</v>
      </c>
      <c r="ICM104" s="1219" t="s">
        <v>1245</v>
      </c>
      <c r="ICN104" s="1219" t="s">
        <v>1245</v>
      </c>
      <c r="ICO104" s="1219" t="s">
        <v>1245</v>
      </c>
      <c r="ICP104" s="1219" t="s">
        <v>1245</v>
      </c>
      <c r="ICQ104" s="1219" t="s">
        <v>1245</v>
      </c>
      <c r="ICR104" s="1219" t="s">
        <v>1245</v>
      </c>
      <c r="ICS104" s="1219" t="s">
        <v>1245</v>
      </c>
      <c r="ICT104" s="1219" t="s">
        <v>1245</v>
      </c>
      <c r="ICU104" s="1219" t="s">
        <v>1245</v>
      </c>
      <c r="ICV104" s="1219" t="s">
        <v>1245</v>
      </c>
      <c r="ICW104" s="1219" t="s">
        <v>1245</v>
      </c>
      <c r="ICX104" s="1219" t="s">
        <v>1245</v>
      </c>
      <c r="ICY104" s="1219" t="s">
        <v>1245</v>
      </c>
      <c r="ICZ104" s="1219" t="s">
        <v>1245</v>
      </c>
      <c r="IDA104" s="1219" t="s">
        <v>1245</v>
      </c>
      <c r="IDB104" s="1219" t="s">
        <v>1245</v>
      </c>
      <c r="IDC104" s="1219" t="s">
        <v>1245</v>
      </c>
      <c r="IDD104" s="1219" t="s">
        <v>1245</v>
      </c>
      <c r="IDE104" s="1219" t="s">
        <v>1245</v>
      </c>
      <c r="IDF104" s="1219" t="s">
        <v>1245</v>
      </c>
      <c r="IDG104" s="1219" t="s">
        <v>1245</v>
      </c>
      <c r="IDH104" s="1219" t="s">
        <v>1245</v>
      </c>
      <c r="IDI104" s="1219" t="s">
        <v>1245</v>
      </c>
      <c r="IDJ104" s="1219" t="s">
        <v>1245</v>
      </c>
      <c r="IDK104" s="1219" t="s">
        <v>1245</v>
      </c>
      <c r="IDL104" s="1219" t="s">
        <v>1245</v>
      </c>
      <c r="IDM104" s="1219" t="s">
        <v>1245</v>
      </c>
      <c r="IDN104" s="1219" t="s">
        <v>1245</v>
      </c>
      <c r="IDO104" s="1219" t="s">
        <v>1245</v>
      </c>
      <c r="IDP104" s="1219" t="s">
        <v>1245</v>
      </c>
      <c r="IDQ104" s="1219" t="s">
        <v>1245</v>
      </c>
      <c r="IDR104" s="1219" t="s">
        <v>1245</v>
      </c>
      <c r="IDS104" s="1219" t="s">
        <v>1245</v>
      </c>
      <c r="IDT104" s="1219" t="s">
        <v>1245</v>
      </c>
      <c r="IDU104" s="1219" t="s">
        <v>1245</v>
      </c>
      <c r="IDV104" s="1219" t="s">
        <v>1245</v>
      </c>
      <c r="IDW104" s="1219" t="s">
        <v>1245</v>
      </c>
      <c r="IDX104" s="1219" t="s">
        <v>1245</v>
      </c>
      <c r="IDY104" s="1219" t="s">
        <v>1245</v>
      </c>
      <c r="IDZ104" s="1219" t="s">
        <v>1245</v>
      </c>
      <c r="IEA104" s="1219" t="s">
        <v>1245</v>
      </c>
      <c r="IEB104" s="1219" t="s">
        <v>1245</v>
      </c>
      <c r="IEC104" s="1219" t="s">
        <v>1245</v>
      </c>
      <c r="IED104" s="1219" t="s">
        <v>1245</v>
      </c>
      <c r="IEE104" s="1219" t="s">
        <v>1245</v>
      </c>
      <c r="IEF104" s="1219" t="s">
        <v>1245</v>
      </c>
      <c r="IEG104" s="1219" t="s">
        <v>1245</v>
      </c>
      <c r="IEH104" s="1219" t="s">
        <v>1245</v>
      </c>
      <c r="IEI104" s="1219" t="s">
        <v>1245</v>
      </c>
      <c r="IEJ104" s="1219" t="s">
        <v>1245</v>
      </c>
      <c r="IEK104" s="1219" t="s">
        <v>1245</v>
      </c>
      <c r="IEL104" s="1219" t="s">
        <v>1245</v>
      </c>
      <c r="IEM104" s="1219" t="s">
        <v>1245</v>
      </c>
      <c r="IEN104" s="1219" t="s">
        <v>1245</v>
      </c>
      <c r="IEO104" s="1219" t="s">
        <v>1245</v>
      </c>
      <c r="IEP104" s="1219" t="s">
        <v>1245</v>
      </c>
      <c r="IEQ104" s="1219" t="s">
        <v>1245</v>
      </c>
      <c r="IER104" s="1219" t="s">
        <v>1245</v>
      </c>
      <c r="IES104" s="1219" t="s">
        <v>1245</v>
      </c>
      <c r="IET104" s="1219" t="s">
        <v>1245</v>
      </c>
      <c r="IEU104" s="1219" t="s">
        <v>1245</v>
      </c>
      <c r="IEV104" s="1219" t="s">
        <v>1245</v>
      </c>
      <c r="IEW104" s="1219" t="s">
        <v>1245</v>
      </c>
      <c r="IEX104" s="1219" t="s">
        <v>1245</v>
      </c>
      <c r="IEY104" s="1219" t="s">
        <v>1245</v>
      </c>
      <c r="IEZ104" s="1219" t="s">
        <v>1245</v>
      </c>
      <c r="IFA104" s="1219" t="s">
        <v>1245</v>
      </c>
      <c r="IFB104" s="1219" t="s">
        <v>1245</v>
      </c>
      <c r="IFC104" s="1219" t="s">
        <v>1245</v>
      </c>
      <c r="IFD104" s="1219" t="s">
        <v>1245</v>
      </c>
      <c r="IFE104" s="1219" t="s">
        <v>1245</v>
      </c>
      <c r="IFF104" s="1219" t="s">
        <v>1245</v>
      </c>
      <c r="IFG104" s="1219" t="s">
        <v>1245</v>
      </c>
      <c r="IFH104" s="1219" t="s">
        <v>1245</v>
      </c>
      <c r="IFI104" s="1219" t="s">
        <v>1245</v>
      </c>
      <c r="IFJ104" s="1219" t="s">
        <v>1245</v>
      </c>
      <c r="IFK104" s="1219" t="s">
        <v>1245</v>
      </c>
      <c r="IFL104" s="1219" t="s">
        <v>1245</v>
      </c>
      <c r="IFM104" s="1219" t="s">
        <v>1245</v>
      </c>
      <c r="IFN104" s="1219" t="s">
        <v>1245</v>
      </c>
      <c r="IFO104" s="1219" t="s">
        <v>1245</v>
      </c>
      <c r="IFP104" s="1219" t="s">
        <v>1245</v>
      </c>
      <c r="IFQ104" s="1219" t="s">
        <v>1245</v>
      </c>
      <c r="IFR104" s="1219" t="s">
        <v>1245</v>
      </c>
      <c r="IFS104" s="1219" t="s">
        <v>1245</v>
      </c>
      <c r="IFT104" s="1219" t="s">
        <v>1245</v>
      </c>
      <c r="IFU104" s="1219" t="s">
        <v>1245</v>
      </c>
      <c r="IFV104" s="1219" t="s">
        <v>1245</v>
      </c>
      <c r="IFW104" s="1219" t="s">
        <v>1245</v>
      </c>
      <c r="IFX104" s="1219" t="s">
        <v>1245</v>
      </c>
      <c r="IFY104" s="1219" t="s">
        <v>1245</v>
      </c>
      <c r="IFZ104" s="1219" t="s">
        <v>1245</v>
      </c>
      <c r="IGA104" s="1219" t="s">
        <v>1245</v>
      </c>
      <c r="IGB104" s="1219" t="s">
        <v>1245</v>
      </c>
      <c r="IGC104" s="1219" t="s">
        <v>1245</v>
      </c>
      <c r="IGD104" s="1219" t="s">
        <v>1245</v>
      </c>
      <c r="IGE104" s="1219" t="s">
        <v>1245</v>
      </c>
      <c r="IGF104" s="1219" t="s">
        <v>1245</v>
      </c>
      <c r="IGG104" s="1219" t="s">
        <v>1245</v>
      </c>
      <c r="IGH104" s="1219" t="s">
        <v>1245</v>
      </c>
      <c r="IGI104" s="1219" t="s">
        <v>1245</v>
      </c>
      <c r="IGJ104" s="1219" t="s">
        <v>1245</v>
      </c>
      <c r="IGK104" s="1219" t="s">
        <v>1245</v>
      </c>
      <c r="IGL104" s="1219" t="s">
        <v>1245</v>
      </c>
      <c r="IGM104" s="1219" t="s">
        <v>1245</v>
      </c>
      <c r="IGN104" s="1219" t="s">
        <v>1245</v>
      </c>
      <c r="IGO104" s="1219" t="s">
        <v>1245</v>
      </c>
      <c r="IGP104" s="1219" t="s">
        <v>1245</v>
      </c>
      <c r="IGQ104" s="1219" t="s">
        <v>1245</v>
      </c>
      <c r="IGR104" s="1219" t="s">
        <v>1245</v>
      </c>
      <c r="IGS104" s="1219" t="s">
        <v>1245</v>
      </c>
      <c r="IGT104" s="1219" t="s">
        <v>1245</v>
      </c>
      <c r="IGU104" s="1219" t="s">
        <v>1245</v>
      </c>
      <c r="IGV104" s="1219" t="s">
        <v>1245</v>
      </c>
      <c r="IGW104" s="1219" t="s">
        <v>1245</v>
      </c>
      <c r="IGX104" s="1219" t="s">
        <v>1245</v>
      </c>
      <c r="IGY104" s="1219" t="s">
        <v>1245</v>
      </c>
      <c r="IGZ104" s="1219" t="s">
        <v>1245</v>
      </c>
      <c r="IHA104" s="1219" t="s">
        <v>1245</v>
      </c>
      <c r="IHB104" s="1219" t="s">
        <v>1245</v>
      </c>
      <c r="IHC104" s="1219" t="s">
        <v>1245</v>
      </c>
      <c r="IHD104" s="1219" t="s">
        <v>1245</v>
      </c>
      <c r="IHE104" s="1219" t="s">
        <v>1245</v>
      </c>
      <c r="IHF104" s="1219" t="s">
        <v>1245</v>
      </c>
      <c r="IHG104" s="1219" t="s">
        <v>1245</v>
      </c>
      <c r="IHH104" s="1219" t="s">
        <v>1245</v>
      </c>
      <c r="IHI104" s="1219" t="s">
        <v>1245</v>
      </c>
      <c r="IHJ104" s="1219" t="s">
        <v>1245</v>
      </c>
      <c r="IHK104" s="1219" t="s">
        <v>1245</v>
      </c>
      <c r="IHL104" s="1219" t="s">
        <v>1245</v>
      </c>
      <c r="IHM104" s="1219" t="s">
        <v>1245</v>
      </c>
      <c r="IHN104" s="1219" t="s">
        <v>1245</v>
      </c>
      <c r="IHO104" s="1219" t="s">
        <v>1245</v>
      </c>
      <c r="IHP104" s="1219" t="s">
        <v>1245</v>
      </c>
      <c r="IHQ104" s="1219" t="s">
        <v>1245</v>
      </c>
      <c r="IHR104" s="1219" t="s">
        <v>1245</v>
      </c>
      <c r="IHS104" s="1219" t="s">
        <v>1245</v>
      </c>
      <c r="IHT104" s="1219" t="s">
        <v>1245</v>
      </c>
      <c r="IHU104" s="1219" t="s">
        <v>1245</v>
      </c>
      <c r="IHV104" s="1219" t="s">
        <v>1245</v>
      </c>
      <c r="IHW104" s="1219" t="s">
        <v>1245</v>
      </c>
      <c r="IHX104" s="1219" t="s">
        <v>1245</v>
      </c>
      <c r="IHY104" s="1219" t="s">
        <v>1245</v>
      </c>
      <c r="IHZ104" s="1219" t="s">
        <v>1245</v>
      </c>
      <c r="IIA104" s="1219" t="s">
        <v>1245</v>
      </c>
      <c r="IIB104" s="1219" t="s">
        <v>1245</v>
      </c>
      <c r="IIC104" s="1219" t="s">
        <v>1245</v>
      </c>
      <c r="IID104" s="1219" t="s">
        <v>1245</v>
      </c>
      <c r="IIE104" s="1219" t="s">
        <v>1245</v>
      </c>
      <c r="IIF104" s="1219" t="s">
        <v>1245</v>
      </c>
      <c r="IIG104" s="1219" t="s">
        <v>1245</v>
      </c>
      <c r="IIH104" s="1219" t="s">
        <v>1245</v>
      </c>
      <c r="III104" s="1219" t="s">
        <v>1245</v>
      </c>
      <c r="IIJ104" s="1219" t="s">
        <v>1245</v>
      </c>
      <c r="IIK104" s="1219" t="s">
        <v>1245</v>
      </c>
      <c r="IIL104" s="1219" t="s">
        <v>1245</v>
      </c>
      <c r="IIM104" s="1219" t="s">
        <v>1245</v>
      </c>
      <c r="IIN104" s="1219" t="s">
        <v>1245</v>
      </c>
      <c r="IIO104" s="1219" t="s">
        <v>1245</v>
      </c>
      <c r="IIP104" s="1219" t="s">
        <v>1245</v>
      </c>
      <c r="IIQ104" s="1219" t="s">
        <v>1245</v>
      </c>
      <c r="IIR104" s="1219" t="s">
        <v>1245</v>
      </c>
      <c r="IIS104" s="1219" t="s">
        <v>1245</v>
      </c>
      <c r="IIT104" s="1219" t="s">
        <v>1245</v>
      </c>
      <c r="IIU104" s="1219" t="s">
        <v>1245</v>
      </c>
      <c r="IIV104" s="1219" t="s">
        <v>1245</v>
      </c>
      <c r="IIW104" s="1219" t="s">
        <v>1245</v>
      </c>
      <c r="IIX104" s="1219" t="s">
        <v>1245</v>
      </c>
      <c r="IIY104" s="1219" t="s">
        <v>1245</v>
      </c>
      <c r="IIZ104" s="1219" t="s">
        <v>1245</v>
      </c>
      <c r="IJA104" s="1219" t="s">
        <v>1245</v>
      </c>
      <c r="IJB104" s="1219" t="s">
        <v>1245</v>
      </c>
      <c r="IJC104" s="1219" t="s">
        <v>1245</v>
      </c>
      <c r="IJD104" s="1219" t="s">
        <v>1245</v>
      </c>
      <c r="IJE104" s="1219" t="s">
        <v>1245</v>
      </c>
      <c r="IJF104" s="1219" t="s">
        <v>1245</v>
      </c>
      <c r="IJG104" s="1219" t="s">
        <v>1245</v>
      </c>
      <c r="IJH104" s="1219" t="s">
        <v>1245</v>
      </c>
      <c r="IJI104" s="1219" t="s">
        <v>1245</v>
      </c>
      <c r="IJJ104" s="1219" t="s">
        <v>1245</v>
      </c>
      <c r="IJK104" s="1219" t="s">
        <v>1245</v>
      </c>
      <c r="IJL104" s="1219" t="s">
        <v>1245</v>
      </c>
      <c r="IJM104" s="1219" t="s">
        <v>1245</v>
      </c>
      <c r="IJN104" s="1219" t="s">
        <v>1245</v>
      </c>
      <c r="IJO104" s="1219" t="s">
        <v>1245</v>
      </c>
      <c r="IJP104" s="1219" t="s">
        <v>1245</v>
      </c>
      <c r="IJQ104" s="1219" t="s">
        <v>1245</v>
      </c>
      <c r="IJR104" s="1219" t="s">
        <v>1245</v>
      </c>
      <c r="IJS104" s="1219" t="s">
        <v>1245</v>
      </c>
      <c r="IJT104" s="1219" t="s">
        <v>1245</v>
      </c>
      <c r="IJU104" s="1219" t="s">
        <v>1245</v>
      </c>
      <c r="IJV104" s="1219" t="s">
        <v>1245</v>
      </c>
      <c r="IJW104" s="1219" t="s">
        <v>1245</v>
      </c>
      <c r="IJX104" s="1219" t="s">
        <v>1245</v>
      </c>
      <c r="IJY104" s="1219" t="s">
        <v>1245</v>
      </c>
      <c r="IJZ104" s="1219" t="s">
        <v>1245</v>
      </c>
      <c r="IKA104" s="1219" t="s">
        <v>1245</v>
      </c>
      <c r="IKB104" s="1219" t="s">
        <v>1245</v>
      </c>
      <c r="IKC104" s="1219" t="s">
        <v>1245</v>
      </c>
      <c r="IKD104" s="1219" t="s">
        <v>1245</v>
      </c>
      <c r="IKE104" s="1219" t="s">
        <v>1245</v>
      </c>
      <c r="IKF104" s="1219" t="s">
        <v>1245</v>
      </c>
      <c r="IKG104" s="1219" t="s">
        <v>1245</v>
      </c>
      <c r="IKH104" s="1219" t="s">
        <v>1245</v>
      </c>
      <c r="IKI104" s="1219" t="s">
        <v>1245</v>
      </c>
      <c r="IKJ104" s="1219" t="s">
        <v>1245</v>
      </c>
      <c r="IKK104" s="1219" t="s">
        <v>1245</v>
      </c>
      <c r="IKL104" s="1219" t="s">
        <v>1245</v>
      </c>
      <c r="IKM104" s="1219" t="s">
        <v>1245</v>
      </c>
      <c r="IKN104" s="1219" t="s">
        <v>1245</v>
      </c>
      <c r="IKO104" s="1219" t="s">
        <v>1245</v>
      </c>
      <c r="IKP104" s="1219" t="s">
        <v>1245</v>
      </c>
      <c r="IKQ104" s="1219" t="s">
        <v>1245</v>
      </c>
      <c r="IKR104" s="1219" t="s">
        <v>1245</v>
      </c>
      <c r="IKS104" s="1219" t="s">
        <v>1245</v>
      </c>
      <c r="IKT104" s="1219" t="s">
        <v>1245</v>
      </c>
      <c r="IKU104" s="1219" t="s">
        <v>1245</v>
      </c>
      <c r="IKV104" s="1219" t="s">
        <v>1245</v>
      </c>
      <c r="IKW104" s="1219" t="s">
        <v>1245</v>
      </c>
      <c r="IKX104" s="1219" t="s">
        <v>1245</v>
      </c>
      <c r="IKY104" s="1219" t="s">
        <v>1245</v>
      </c>
      <c r="IKZ104" s="1219" t="s">
        <v>1245</v>
      </c>
      <c r="ILA104" s="1219" t="s">
        <v>1245</v>
      </c>
      <c r="ILB104" s="1219" t="s">
        <v>1245</v>
      </c>
      <c r="ILC104" s="1219" t="s">
        <v>1245</v>
      </c>
      <c r="ILD104" s="1219" t="s">
        <v>1245</v>
      </c>
      <c r="ILE104" s="1219" t="s">
        <v>1245</v>
      </c>
      <c r="ILF104" s="1219" t="s">
        <v>1245</v>
      </c>
      <c r="ILG104" s="1219" t="s">
        <v>1245</v>
      </c>
      <c r="ILH104" s="1219" t="s">
        <v>1245</v>
      </c>
      <c r="ILI104" s="1219" t="s">
        <v>1245</v>
      </c>
      <c r="ILJ104" s="1219" t="s">
        <v>1245</v>
      </c>
      <c r="ILK104" s="1219" t="s">
        <v>1245</v>
      </c>
      <c r="ILL104" s="1219" t="s">
        <v>1245</v>
      </c>
      <c r="ILM104" s="1219" t="s">
        <v>1245</v>
      </c>
      <c r="ILN104" s="1219" t="s">
        <v>1245</v>
      </c>
      <c r="ILO104" s="1219" t="s">
        <v>1245</v>
      </c>
      <c r="ILP104" s="1219" t="s">
        <v>1245</v>
      </c>
      <c r="ILQ104" s="1219" t="s">
        <v>1245</v>
      </c>
      <c r="ILR104" s="1219" t="s">
        <v>1245</v>
      </c>
      <c r="ILS104" s="1219" t="s">
        <v>1245</v>
      </c>
      <c r="ILT104" s="1219" t="s">
        <v>1245</v>
      </c>
      <c r="ILU104" s="1219" t="s">
        <v>1245</v>
      </c>
      <c r="ILV104" s="1219" t="s">
        <v>1245</v>
      </c>
      <c r="ILW104" s="1219" t="s">
        <v>1245</v>
      </c>
      <c r="ILX104" s="1219" t="s">
        <v>1245</v>
      </c>
      <c r="ILY104" s="1219" t="s">
        <v>1245</v>
      </c>
      <c r="ILZ104" s="1219" t="s">
        <v>1245</v>
      </c>
      <c r="IMA104" s="1219" t="s">
        <v>1245</v>
      </c>
      <c r="IMB104" s="1219" t="s">
        <v>1245</v>
      </c>
      <c r="IMC104" s="1219" t="s">
        <v>1245</v>
      </c>
      <c r="IMD104" s="1219" t="s">
        <v>1245</v>
      </c>
      <c r="IME104" s="1219" t="s">
        <v>1245</v>
      </c>
      <c r="IMF104" s="1219" t="s">
        <v>1245</v>
      </c>
      <c r="IMG104" s="1219" t="s">
        <v>1245</v>
      </c>
      <c r="IMH104" s="1219" t="s">
        <v>1245</v>
      </c>
      <c r="IMI104" s="1219" t="s">
        <v>1245</v>
      </c>
      <c r="IMJ104" s="1219" t="s">
        <v>1245</v>
      </c>
      <c r="IMK104" s="1219" t="s">
        <v>1245</v>
      </c>
      <c r="IML104" s="1219" t="s">
        <v>1245</v>
      </c>
      <c r="IMM104" s="1219" t="s">
        <v>1245</v>
      </c>
      <c r="IMN104" s="1219" t="s">
        <v>1245</v>
      </c>
      <c r="IMO104" s="1219" t="s">
        <v>1245</v>
      </c>
      <c r="IMP104" s="1219" t="s">
        <v>1245</v>
      </c>
      <c r="IMQ104" s="1219" t="s">
        <v>1245</v>
      </c>
      <c r="IMR104" s="1219" t="s">
        <v>1245</v>
      </c>
      <c r="IMS104" s="1219" t="s">
        <v>1245</v>
      </c>
      <c r="IMT104" s="1219" t="s">
        <v>1245</v>
      </c>
      <c r="IMU104" s="1219" t="s">
        <v>1245</v>
      </c>
      <c r="IMV104" s="1219" t="s">
        <v>1245</v>
      </c>
      <c r="IMW104" s="1219" t="s">
        <v>1245</v>
      </c>
      <c r="IMX104" s="1219" t="s">
        <v>1245</v>
      </c>
      <c r="IMY104" s="1219" t="s">
        <v>1245</v>
      </c>
      <c r="IMZ104" s="1219" t="s">
        <v>1245</v>
      </c>
      <c r="INA104" s="1219" t="s">
        <v>1245</v>
      </c>
      <c r="INB104" s="1219" t="s">
        <v>1245</v>
      </c>
      <c r="INC104" s="1219" t="s">
        <v>1245</v>
      </c>
      <c r="IND104" s="1219" t="s">
        <v>1245</v>
      </c>
      <c r="INE104" s="1219" t="s">
        <v>1245</v>
      </c>
      <c r="INF104" s="1219" t="s">
        <v>1245</v>
      </c>
      <c r="ING104" s="1219" t="s">
        <v>1245</v>
      </c>
      <c r="INH104" s="1219" t="s">
        <v>1245</v>
      </c>
      <c r="INI104" s="1219" t="s">
        <v>1245</v>
      </c>
      <c r="INJ104" s="1219" t="s">
        <v>1245</v>
      </c>
      <c r="INK104" s="1219" t="s">
        <v>1245</v>
      </c>
      <c r="INL104" s="1219" t="s">
        <v>1245</v>
      </c>
      <c r="INM104" s="1219" t="s">
        <v>1245</v>
      </c>
      <c r="INN104" s="1219" t="s">
        <v>1245</v>
      </c>
      <c r="INO104" s="1219" t="s">
        <v>1245</v>
      </c>
      <c r="INP104" s="1219" t="s">
        <v>1245</v>
      </c>
      <c r="INQ104" s="1219" t="s">
        <v>1245</v>
      </c>
      <c r="INR104" s="1219" t="s">
        <v>1245</v>
      </c>
      <c r="INS104" s="1219" t="s">
        <v>1245</v>
      </c>
      <c r="INT104" s="1219" t="s">
        <v>1245</v>
      </c>
      <c r="INU104" s="1219" t="s">
        <v>1245</v>
      </c>
      <c r="INV104" s="1219" t="s">
        <v>1245</v>
      </c>
      <c r="INW104" s="1219" t="s">
        <v>1245</v>
      </c>
      <c r="INX104" s="1219" t="s">
        <v>1245</v>
      </c>
      <c r="INY104" s="1219" t="s">
        <v>1245</v>
      </c>
      <c r="INZ104" s="1219" t="s">
        <v>1245</v>
      </c>
      <c r="IOA104" s="1219" t="s">
        <v>1245</v>
      </c>
      <c r="IOB104" s="1219" t="s">
        <v>1245</v>
      </c>
      <c r="IOC104" s="1219" t="s">
        <v>1245</v>
      </c>
      <c r="IOD104" s="1219" t="s">
        <v>1245</v>
      </c>
      <c r="IOE104" s="1219" t="s">
        <v>1245</v>
      </c>
      <c r="IOF104" s="1219" t="s">
        <v>1245</v>
      </c>
      <c r="IOG104" s="1219" t="s">
        <v>1245</v>
      </c>
      <c r="IOH104" s="1219" t="s">
        <v>1245</v>
      </c>
      <c r="IOI104" s="1219" t="s">
        <v>1245</v>
      </c>
      <c r="IOJ104" s="1219" t="s">
        <v>1245</v>
      </c>
      <c r="IOK104" s="1219" t="s">
        <v>1245</v>
      </c>
      <c r="IOL104" s="1219" t="s">
        <v>1245</v>
      </c>
      <c r="IOM104" s="1219" t="s">
        <v>1245</v>
      </c>
      <c r="ION104" s="1219" t="s">
        <v>1245</v>
      </c>
      <c r="IOO104" s="1219" t="s">
        <v>1245</v>
      </c>
      <c r="IOP104" s="1219" t="s">
        <v>1245</v>
      </c>
      <c r="IOQ104" s="1219" t="s">
        <v>1245</v>
      </c>
      <c r="IOR104" s="1219" t="s">
        <v>1245</v>
      </c>
      <c r="IOS104" s="1219" t="s">
        <v>1245</v>
      </c>
      <c r="IOT104" s="1219" t="s">
        <v>1245</v>
      </c>
      <c r="IOU104" s="1219" t="s">
        <v>1245</v>
      </c>
      <c r="IOV104" s="1219" t="s">
        <v>1245</v>
      </c>
      <c r="IOW104" s="1219" t="s">
        <v>1245</v>
      </c>
      <c r="IOX104" s="1219" t="s">
        <v>1245</v>
      </c>
      <c r="IOY104" s="1219" t="s">
        <v>1245</v>
      </c>
      <c r="IOZ104" s="1219" t="s">
        <v>1245</v>
      </c>
      <c r="IPA104" s="1219" t="s">
        <v>1245</v>
      </c>
      <c r="IPB104" s="1219" t="s">
        <v>1245</v>
      </c>
      <c r="IPC104" s="1219" t="s">
        <v>1245</v>
      </c>
      <c r="IPD104" s="1219" t="s">
        <v>1245</v>
      </c>
      <c r="IPE104" s="1219" t="s">
        <v>1245</v>
      </c>
      <c r="IPF104" s="1219" t="s">
        <v>1245</v>
      </c>
      <c r="IPG104" s="1219" t="s">
        <v>1245</v>
      </c>
      <c r="IPH104" s="1219" t="s">
        <v>1245</v>
      </c>
      <c r="IPI104" s="1219" t="s">
        <v>1245</v>
      </c>
      <c r="IPJ104" s="1219" t="s">
        <v>1245</v>
      </c>
      <c r="IPK104" s="1219" t="s">
        <v>1245</v>
      </c>
      <c r="IPL104" s="1219" t="s">
        <v>1245</v>
      </c>
      <c r="IPM104" s="1219" t="s">
        <v>1245</v>
      </c>
      <c r="IPN104" s="1219" t="s">
        <v>1245</v>
      </c>
      <c r="IPO104" s="1219" t="s">
        <v>1245</v>
      </c>
      <c r="IPP104" s="1219" t="s">
        <v>1245</v>
      </c>
      <c r="IPQ104" s="1219" t="s">
        <v>1245</v>
      </c>
      <c r="IPR104" s="1219" t="s">
        <v>1245</v>
      </c>
      <c r="IPS104" s="1219" t="s">
        <v>1245</v>
      </c>
      <c r="IPT104" s="1219" t="s">
        <v>1245</v>
      </c>
      <c r="IPU104" s="1219" t="s">
        <v>1245</v>
      </c>
      <c r="IPV104" s="1219" t="s">
        <v>1245</v>
      </c>
      <c r="IPW104" s="1219" t="s">
        <v>1245</v>
      </c>
      <c r="IPX104" s="1219" t="s">
        <v>1245</v>
      </c>
      <c r="IPY104" s="1219" t="s">
        <v>1245</v>
      </c>
      <c r="IPZ104" s="1219" t="s">
        <v>1245</v>
      </c>
      <c r="IQA104" s="1219" t="s">
        <v>1245</v>
      </c>
      <c r="IQB104" s="1219" t="s">
        <v>1245</v>
      </c>
      <c r="IQC104" s="1219" t="s">
        <v>1245</v>
      </c>
      <c r="IQD104" s="1219" t="s">
        <v>1245</v>
      </c>
      <c r="IQE104" s="1219" t="s">
        <v>1245</v>
      </c>
      <c r="IQF104" s="1219" t="s">
        <v>1245</v>
      </c>
      <c r="IQG104" s="1219" t="s">
        <v>1245</v>
      </c>
      <c r="IQH104" s="1219" t="s">
        <v>1245</v>
      </c>
      <c r="IQI104" s="1219" t="s">
        <v>1245</v>
      </c>
      <c r="IQJ104" s="1219" t="s">
        <v>1245</v>
      </c>
      <c r="IQK104" s="1219" t="s">
        <v>1245</v>
      </c>
      <c r="IQL104" s="1219" t="s">
        <v>1245</v>
      </c>
      <c r="IQM104" s="1219" t="s">
        <v>1245</v>
      </c>
      <c r="IQN104" s="1219" t="s">
        <v>1245</v>
      </c>
      <c r="IQO104" s="1219" t="s">
        <v>1245</v>
      </c>
      <c r="IQP104" s="1219" t="s">
        <v>1245</v>
      </c>
      <c r="IQQ104" s="1219" t="s">
        <v>1245</v>
      </c>
      <c r="IQR104" s="1219" t="s">
        <v>1245</v>
      </c>
      <c r="IQS104" s="1219" t="s">
        <v>1245</v>
      </c>
      <c r="IQT104" s="1219" t="s">
        <v>1245</v>
      </c>
      <c r="IQU104" s="1219" t="s">
        <v>1245</v>
      </c>
      <c r="IQV104" s="1219" t="s">
        <v>1245</v>
      </c>
      <c r="IQW104" s="1219" t="s">
        <v>1245</v>
      </c>
      <c r="IQX104" s="1219" t="s">
        <v>1245</v>
      </c>
      <c r="IQY104" s="1219" t="s">
        <v>1245</v>
      </c>
      <c r="IQZ104" s="1219" t="s">
        <v>1245</v>
      </c>
      <c r="IRA104" s="1219" t="s">
        <v>1245</v>
      </c>
      <c r="IRB104" s="1219" t="s">
        <v>1245</v>
      </c>
      <c r="IRC104" s="1219" t="s">
        <v>1245</v>
      </c>
      <c r="IRD104" s="1219" t="s">
        <v>1245</v>
      </c>
      <c r="IRE104" s="1219" t="s">
        <v>1245</v>
      </c>
      <c r="IRF104" s="1219" t="s">
        <v>1245</v>
      </c>
      <c r="IRG104" s="1219" t="s">
        <v>1245</v>
      </c>
      <c r="IRH104" s="1219" t="s">
        <v>1245</v>
      </c>
      <c r="IRI104" s="1219" t="s">
        <v>1245</v>
      </c>
      <c r="IRJ104" s="1219" t="s">
        <v>1245</v>
      </c>
      <c r="IRK104" s="1219" t="s">
        <v>1245</v>
      </c>
      <c r="IRL104" s="1219" t="s">
        <v>1245</v>
      </c>
      <c r="IRM104" s="1219" t="s">
        <v>1245</v>
      </c>
      <c r="IRN104" s="1219" t="s">
        <v>1245</v>
      </c>
      <c r="IRO104" s="1219" t="s">
        <v>1245</v>
      </c>
      <c r="IRP104" s="1219" t="s">
        <v>1245</v>
      </c>
      <c r="IRQ104" s="1219" t="s">
        <v>1245</v>
      </c>
      <c r="IRR104" s="1219" t="s">
        <v>1245</v>
      </c>
      <c r="IRS104" s="1219" t="s">
        <v>1245</v>
      </c>
      <c r="IRT104" s="1219" t="s">
        <v>1245</v>
      </c>
      <c r="IRU104" s="1219" t="s">
        <v>1245</v>
      </c>
      <c r="IRV104" s="1219" t="s">
        <v>1245</v>
      </c>
      <c r="IRW104" s="1219" t="s">
        <v>1245</v>
      </c>
      <c r="IRX104" s="1219" t="s">
        <v>1245</v>
      </c>
      <c r="IRY104" s="1219" t="s">
        <v>1245</v>
      </c>
      <c r="IRZ104" s="1219" t="s">
        <v>1245</v>
      </c>
      <c r="ISA104" s="1219" t="s">
        <v>1245</v>
      </c>
      <c r="ISB104" s="1219" t="s">
        <v>1245</v>
      </c>
      <c r="ISC104" s="1219" t="s">
        <v>1245</v>
      </c>
      <c r="ISD104" s="1219" t="s">
        <v>1245</v>
      </c>
      <c r="ISE104" s="1219" t="s">
        <v>1245</v>
      </c>
      <c r="ISF104" s="1219" t="s">
        <v>1245</v>
      </c>
      <c r="ISG104" s="1219" t="s">
        <v>1245</v>
      </c>
      <c r="ISH104" s="1219" t="s">
        <v>1245</v>
      </c>
      <c r="ISI104" s="1219" t="s">
        <v>1245</v>
      </c>
      <c r="ISJ104" s="1219" t="s">
        <v>1245</v>
      </c>
      <c r="ISK104" s="1219" t="s">
        <v>1245</v>
      </c>
      <c r="ISL104" s="1219" t="s">
        <v>1245</v>
      </c>
      <c r="ISM104" s="1219" t="s">
        <v>1245</v>
      </c>
      <c r="ISN104" s="1219" t="s">
        <v>1245</v>
      </c>
      <c r="ISO104" s="1219" t="s">
        <v>1245</v>
      </c>
      <c r="ISP104" s="1219" t="s">
        <v>1245</v>
      </c>
      <c r="ISQ104" s="1219" t="s">
        <v>1245</v>
      </c>
      <c r="ISR104" s="1219" t="s">
        <v>1245</v>
      </c>
      <c r="ISS104" s="1219" t="s">
        <v>1245</v>
      </c>
      <c r="IST104" s="1219" t="s">
        <v>1245</v>
      </c>
      <c r="ISU104" s="1219" t="s">
        <v>1245</v>
      </c>
      <c r="ISV104" s="1219" t="s">
        <v>1245</v>
      </c>
      <c r="ISW104" s="1219" t="s">
        <v>1245</v>
      </c>
      <c r="ISX104" s="1219" t="s">
        <v>1245</v>
      </c>
      <c r="ISY104" s="1219" t="s">
        <v>1245</v>
      </c>
      <c r="ISZ104" s="1219" t="s">
        <v>1245</v>
      </c>
      <c r="ITA104" s="1219" t="s">
        <v>1245</v>
      </c>
      <c r="ITB104" s="1219" t="s">
        <v>1245</v>
      </c>
      <c r="ITC104" s="1219" t="s">
        <v>1245</v>
      </c>
      <c r="ITD104" s="1219" t="s">
        <v>1245</v>
      </c>
      <c r="ITE104" s="1219" t="s">
        <v>1245</v>
      </c>
      <c r="ITF104" s="1219" t="s">
        <v>1245</v>
      </c>
      <c r="ITG104" s="1219" t="s">
        <v>1245</v>
      </c>
      <c r="ITH104" s="1219" t="s">
        <v>1245</v>
      </c>
      <c r="ITI104" s="1219" t="s">
        <v>1245</v>
      </c>
      <c r="ITJ104" s="1219" t="s">
        <v>1245</v>
      </c>
      <c r="ITK104" s="1219" t="s">
        <v>1245</v>
      </c>
      <c r="ITL104" s="1219" t="s">
        <v>1245</v>
      </c>
      <c r="ITM104" s="1219" t="s">
        <v>1245</v>
      </c>
      <c r="ITN104" s="1219" t="s">
        <v>1245</v>
      </c>
      <c r="ITO104" s="1219" t="s">
        <v>1245</v>
      </c>
      <c r="ITP104" s="1219" t="s">
        <v>1245</v>
      </c>
      <c r="ITQ104" s="1219" t="s">
        <v>1245</v>
      </c>
      <c r="ITR104" s="1219" t="s">
        <v>1245</v>
      </c>
      <c r="ITS104" s="1219" t="s">
        <v>1245</v>
      </c>
      <c r="ITT104" s="1219" t="s">
        <v>1245</v>
      </c>
      <c r="ITU104" s="1219" t="s">
        <v>1245</v>
      </c>
      <c r="ITV104" s="1219" t="s">
        <v>1245</v>
      </c>
      <c r="ITW104" s="1219" t="s">
        <v>1245</v>
      </c>
      <c r="ITX104" s="1219" t="s">
        <v>1245</v>
      </c>
      <c r="ITY104" s="1219" t="s">
        <v>1245</v>
      </c>
      <c r="ITZ104" s="1219" t="s">
        <v>1245</v>
      </c>
      <c r="IUA104" s="1219" t="s">
        <v>1245</v>
      </c>
      <c r="IUB104" s="1219" t="s">
        <v>1245</v>
      </c>
      <c r="IUC104" s="1219" t="s">
        <v>1245</v>
      </c>
      <c r="IUD104" s="1219" t="s">
        <v>1245</v>
      </c>
      <c r="IUE104" s="1219" t="s">
        <v>1245</v>
      </c>
      <c r="IUF104" s="1219" t="s">
        <v>1245</v>
      </c>
      <c r="IUG104" s="1219" t="s">
        <v>1245</v>
      </c>
      <c r="IUH104" s="1219" t="s">
        <v>1245</v>
      </c>
      <c r="IUI104" s="1219" t="s">
        <v>1245</v>
      </c>
      <c r="IUJ104" s="1219" t="s">
        <v>1245</v>
      </c>
      <c r="IUK104" s="1219" t="s">
        <v>1245</v>
      </c>
      <c r="IUL104" s="1219" t="s">
        <v>1245</v>
      </c>
      <c r="IUM104" s="1219" t="s">
        <v>1245</v>
      </c>
      <c r="IUN104" s="1219" t="s">
        <v>1245</v>
      </c>
      <c r="IUO104" s="1219" t="s">
        <v>1245</v>
      </c>
      <c r="IUP104" s="1219" t="s">
        <v>1245</v>
      </c>
      <c r="IUQ104" s="1219" t="s">
        <v>1245</v>
      </c>
      <c r="IUR104" s="1219" t="s">
        <v>1245</v>
      </c>
      <c r="IUS104" s="1219" t="s">
        <v>1245</v>
      </c>
      <c r="IUT104" s="1219" t="s">
        <v>1245</v>
      </c>
      <c r="IUU104" s="1219" t="s">
        <v>1245</v>
      </c>
      <c r="IUV104" s="1219" t="s">
        <v>1245</v>
      </c>
      <c r="IUW104" s="1219" t="s">
        <v>1245</v>
      </c>
      <c r="IUX104" s="1219" t="s">
        <v>1245</v>
      </c>
      <c r="IUY104" s="1219" t="s">
        <v>1245</v>
      </c>
      <c r="IUZ104" s="1219" t="s">
        <v>1245</v>
      </c>
      <c r="IVA104" s="1219" t="s">
        <v>1245</v>
      </c>
      <c r="IVB104" s="1219" t="s">
        <v>1245</v>
      </c>
      <c r="IVC104" s="1219" t="s">
        <v>1245</v>
      </c>
      <c r="IVD104" s="1219" t="s">
        <v>1245</v>
      </c>
      <c r="IVE104" s="1219" t="s">
        <v>1245</v>
      </c>
      <c r="IVF104" s="1219" t="s">
        <v>1245</v>
      </c>
      <c r="IVG104" s="1219" t="s">
        <v>1245</v>
      </c>
      <c r="IVH104" s="1219" t="s">
        <v>1245</v>
      </c>
      <c r="IVI104" s="1219" t="s">
        <v>1245</v>
      </c>
      <c r="IVJ104" s="1219" t="s">
        <v>1245</v>
      </c>
      <c r="IVK104" s="1219" t="s">
        <v>1245</v>
      </c>
      <c r="IVL104" s="1219" t="s">
        <v>1245</v>
      </c>
      <c r="IVM104" s="1219" t="s">
        <v>1245</v>
      </c>
      <c r="IVN104" s="1219" t="s">
        <v>1245</v>
      </c>
      <c r="IVO104" s="1219" t="s">
        <v>1245</v>
      </c>
      <c r="IVP104" s="1219" t="s">
        <v>1245</v>
      </c>
      <c r="IVQ104" s="1219" t="s">
        <v>1245</v>
      </c>
      <c r="IVR104" s="1219" t="s">
        <v>1245</v>
      </c>
      <c r="IVS104" s="1219" t="s">
        <v>1245</v>
      </c>
      <c r="IVT104" s="1219" t="s">
        <v>1245</v>
      </c>
      <c r="IVU104" s="1219" t="s">
        <v>1245</v>
      </c>
      <c r="IVV104" s="1219" t="s">
        <v>1245</v>
      </c>
      <c r="IVW104" s="1219" t="s">
        <v>1245</v>
      </c>
      <c r="IVX104" s="1219" t="s">
        <v>1245</v>
      </c>
      <c r="IVY104" s="1219" t="s">
        <v>1245</v>
      </c>
      <c r="IVZ104" s="1219" t="s">
        <v>1245</v>
      </c>
      <c r="IWA104" s="1219" t="s">
        <v>1245</v>
      </c>
      <c r="IWB104" s="1219" t="s">
        <v>1245</v>
      </c>
      <c r="IWC104" s="1219" t="s">
        <v>1245</v>
      </c>
      <c r="IWD104" s="1219" t="s">
        <v>1245</v>
      </c>
      <c r="IWE104" s="1219" t="s">
        <v>1245</v>
      </c>
      <c r="IWF104" s="1219" t="s">
        <v>1245</v>
      </c>
      <c r="IWG104" s="1219" t="s">
        <v>1245</v>
      </c>
      <c r="IWH104" s="1219" t="s">
        <v>1245</v>
      </c>
      <c r="IWI104" s="1219" t="s">
        <v>1245</v>
      </c>
      <c r="IWJ104" s="1219" t="s">
        <v>1245</v>
      </c>
      <c r="IWK104" s="1219" t="s">
        <v>1245</v>
      </c>
      <c r="IWL104" s="1219" t="s">
        <v>1245</v>
      </c>
      <c r="IWM104" s="1219" t="s">
        <v>1245</v>
      </c>
      <c r="IWN104" s="1219" t="s">
        <v>1245</v>
      </c>
      <c r="IWO104" s="1219" t="s">
        <v>1245</v>
      </c>
      <c r="IWP104" s="1219" t="s">
        <v>1245</v>
      </c>
      <c r="IWQ104" s="1219" t="s">
        <v>1245</v>
      </c>
      <c r="IWR104" s="1219" t="s">
        <v>1245</v>
      </c>
      <c r="IWS104" s="1219" t="s">
        <v>1245</v>
      </c>
      <c r="IWT104" s="1219" t="s">
        <v>1245</v>
      </c>
      <c r="IWU104" s="1219" t="s">
        <v>1245</v>
      </c>
      <c r="IWV104" s="1219" t="s">
        <v>1245</v>
      </c>
      <c r="IWW104" s="1219" t="s">
        <v>1245</v>
      </c>
      <c r="IWX104" s="1219" t="s">
        <v>1245</v>
      </c>
      <c r="IWY104" s="1219" t="s">
        <v>1245</v>
      </c>
      <c r="IWZ104" s="1219" t="s">
        <v>1245</v>
      </c>
      <c r="IXA104" s="1219" t="s">
        <v>1245</v>
      </c>
      <c r="IXB104" s="1219" t="s">
        <v>1245</v>
      </c>
      <c r="IXC104" s="1219" t="s">
        <v>1245</v>
      </c>
      <c r="IXD104" s="1219" t="s">
        <v>1245</v>
      </c>
      <c r="IXE104" s="1219" t="s">
        <v>1245</v>
      </c>
      <c r="IXF104" s="1219" t="s">
        <v>1245</v>
      </c>
      <c r="IXG104" s="1219" t="s">
        <v>1245</v>
      </c>
      <c r="IXH104" s="1219" t="s">
        <v>1245</v>
      </c>
      <c r="IXI104" s="1219" t="s">
        <v>1245</v>
      </c>
      <c r="IXJ104" s="1219" t="s">
        <v>1245</v>
      </c>
      <c r="IXK104" s="1219" t="s">
        <v>1245</v>
      </c>
      <c r="IXL104" s="1219" t="s">
        <v>1245</v>
      </c>
      <c r="IXM104" s="1219" t="s">
        <v>1245</v>
      </c>
      <c r="IXN104" s="1219" t="s">
        <v>1245</v>
      </c>
      <c r="IXO104" s="1219" t="s">
        <v>1245</v>
      </c>
      <c r="IXP104" s="1219" t="s">
        <v>1245</v>
      </c>
      <c r="IXQ104" s="1219" t="s">
        <v>1245</v>
      </c>
      <c r="IXR104" s="1219" t="s">
        <v>1245</v>
      </c>
      <c r="IXS104" s="1219" t="s">
        <v>1245</v>
      </c>
      <c r="IXT104" s="1219" t="s">
        <v>1245</v>
      </c>
      <c r="IXU104" s="1219" t="s">
        <v>1245</v>
      </c>
      <c r="IXV104" s="1219" t="s">
        <v>1245</v>
      </c>
      <c r="IXW104" s="1219" t="s">
        <v>1245</v>
      </c>
      <c r="IXX104" s="1219" t="s">
        <v>1245</v>
      </c>
      <c r="IXY104" s="1219" t="s">
        <v>1245</v>
      </c>
      <c r="IXZ104" s="1219" t="s">
        <v>1245</v>
      </c>
      <c r="IYA104" s="1219" t="s">
        <v>1245</v>
      </c>
      <c r="IYB104" s="1219" t="s">
        <v>1245</v>
      </c>
      <c r="IYC104" s="1219" t="s">
        <v>1245</v>
      </c>
      <c r="IYD104" s="1219" t="s">
        <v>1245</v>
      </c>
      <c r="IYE104" s="1219" t="s">
        <v>1245</v>
      </c>
      <c r="IYF104" s="1219" t="s">
        <v>1245</v>
      </c>
      <c r="IYG104" s="1219" t="s">
        <v>1245</v>
      </c>
      <c r="IYH104" s="1219" t="s">
        <v>1245</v>
      </c>
      <c r="IYI104" s="1219" t="s">
        <v>1245</v>
      </c>
      <c r="IYJ104" s="1219" t="s">
        <v>1245</v>
      </c>
      <c r="IYK104" s="1219" t="s">
        <v>1245</v>
      </c>
      <c r="IYL104" s="1219" t="s">
        <v>1245</v>
      </c>
      <c r="IYM104" s="1219" t="s">
        <v>1245</v>
      </c>
      <c r="IYN104" s="1219" t="s">
        <v>1245</v>
      </c>
      <c r="IYO104" s="1219" t="s">
        <v>1245</v>
      </c>
      <c r="IYP104" s="1219" t="s">
        <v>1245</v>
      </c>
      <c r="IYQ104" s="1219" t="s">
        <v>1245</v>
      </c>
      <c r="IYR104" s="1219" t="s">
        <v>1245</v>
      </c>
      <c r="IYS104" s="1219" t="s">
        <v>1245</v>
      </c>
      <c r="IYT104" s="1219" t="s">
        <v>1245</v>
      </c>
      <c r="IYU104" s="1219" t="s">
        <v>1245</v>
      </c>
      <c r="IYV104" s="1219" t="s">
        <v>1245</v>
      </c>
      <c r="IYW104" s="1219" t="s">
        <v>1245</v>
      </c>
      <c r="IYX104" s="1219" t="s">
        <v>1245</v>
      </c>
      <c r="IYY104" s="1219" t="s">
        <v>1245</v>
      </c>
      <c r="IYZ104" s="1219" t="s">
        <v>1245</v>
      </c>
      <c r="IZA104" s="1219" t="s">
        <v>1245</v>
      </c>
      <c r="IZB104" s="1219" t="s">
        <v>1245</v>
      </c>
      <c r="IZC104" s="1219" t="s">
        <v>1245</v>
      </c>
      <c r="IZD104" s="1219" t="s">
        <v>1245</v>
      </c>
      <c r="IZE104" s="1219" t="s">
        <v>1245</v>
      </c>
      <c r="IZF104" s="1219" t="s">
        <v>1245</v>
      </c>
      <c r="IZG104" s="1219" t="s">
        <v>1245</v>
      </c>
      <c r="IZH104" s="1219" t="s">
        <v>1245</v>
      </c>
      <c r="IZI104" s="1219" t="s">
        <v>1245</v>
      </c>
      <c r="IZJ104" s="1219" t="s">
        <v>1245</v>
      </c>
      <c r="IZK104" s="1219" t="s">
        <v>1245</v>
      </c>
      <c r="IZL104" s="1219" t="s">
        <v>1245</v>
      </c>
      <c r="IZM104" s="1219" t="s">
        <v>1245</v>
      </c>
      <c r="IZN104" s="1219" t="s">
        <v>1245</v>
      </c>
      <c r="IZO104" s="1219" t="s">
        <v>1245</v>
      </c>
      <c r="IZP104" s="1219" t="s">
        <v>1245</v>
      </c>
      <c r="IZQ104" s="1219" t="s">
        <v>1245</v>
      </c>
      <c r="IZR104" s="1219" t="s">
        <v>1245</v>
      </c>
      <c r="IZS104" s="1219" t="s">
        <v>1245</v>
      </c>
      <c r="IZT104" s="1219" t="s">
        <v>1245</v>
      </c>
      <c r="IZU104" s="1219" t="s">
        <v>1245</v>
      </c>
      <c r="IZV104" s="1219" t="s">
        <v>1245</v>
      </c>
      <c r="IZW104" s="1219" t="s">
        <v>1245</v>
      </c>
      <c r="IZX104" s="1219" t="s">
        <v>1245</v>
      </c>
      <c r="IZY104" s="1219" t="s">
        <v>1245</v>
      </c>
      <c r="IZZ104" s="1219" t="s">
        <v>1245</v>
      </c>
      <c r="JAA104" s="1219" t="s">
        <v>1245</v>
      </c>
      <c r="JAB104" s="1219" t="s">
        <v>1245</v>
      </c>
      <c r="JAC104" s="1219" t="s">
        <v>1245</v>
      </c>
      <c r="JAD104" s="1219" t="s">
        <v>1245</v>
      </c>
      <c r="JAE104" s="1219" t="s">
        <v>1245</v>
      </c>
      <c r="JAF104" s="1219" t="s">
        <v>1245</v>
      </c>
      <c r="JAG104" s="1219" t="s">
        <v>1245</v>
      </c>
      <c r="JAH104" s="1219" t="s">
        <v>1245</v>
      </c>
      <c r="JAI104" s="1219" t="s">
        <v>1245</v>
      </c>
      <c r="JAJ104" s="1219" t="s">
        <v>1245</v>
      </c>
      <c r="JAK104" s="1219" t="s">
        <v>1245</v>
      </c>
      <c r="JAL104" s="1219" t="s">
        <v>1245</v>
      </c>
      <c r="JAM104" s="1219" t="s">
        <v>1245</v>
      </c>
      <c r="JAN104" s="1219" t="s">
        <v>1245</v>
      </c>
      <c r="JAO104" s="1219" t="s">
        <v>1245</v>
      </c>
      <c r="JAP104" s="1219" t="s">
        <v>1245</v>
      </c>
      <c r="JAQ104" s="1219" t="s">
        <v>1245</v>
      </c>
      <c r="JAR104" s="1219" t="s">
        <v>1245</v>
      </c>
      <c r="JAS104" s="1219" t="s">
        <v>1245</v>
      </c>
      <c r="JAT104" s="1219" t="s">
        <v>1245</v>
      </c>
      <c r="JAU104" s="1219" t="s">
        <v>1245</v>
      </c>
      <c r="JAV104" s="1219" t="s">
        <v>1245</v>
      </c>
      <c r="JAW104" s="1219" t="s">
        <v>1245</v>
      </c>
      <c r="JAX104" s="1219" t="s">
        <v>1245</v>
      </c>
      <c r="JAY104" s="1219" t="s">
        <v>1245</v>
      </c>
      <c r="JAZ104" s="1219" t="s">
        <v>1245</v>
      </c>
      <c r="JBA104" s="1219" t="s">
        <v>1245</v>
      </c>
      <c r="JBB104" s="1219" t="s">
        <v>1245</v>
      </c>
      <c r="JBC104" s="1219" t="s">
        <v>1245</v>
      </c>
      <c r="JBD104" s="1219" t="s">
        <v>1245</v>
      </c>
      <c r="JBE104" s="1219" t="s">
        <v>1245</v>
      </c>
      <c r="JBF104" s="1219" t="s">
        <v>1245</v>
      </c>
      <c r="JBG104" s="1219" t="s">
        <v>1245</v>
      </c>
      <c r="JBH104" s="1219" t="s">
        <v>1245</v>
      </c>
      <c r="JBI104" s="1219" t="s">
        <v>1245</v>
      </c>
      <c r="JBJ104" s="1219" t="s">
        <v>1245</v>
      </c>
      <c r="JBK104" s="1219" t="s">
        <v>1245</v>
      </c>
      <c r="JBL104" s="1219" t="s">
        <v>1245</v>
      </c>
      <c r="JBM104" s="1219" t="s">
        <v>1245</v>
      </c>
      <c r="JBN104" s="1219" t="s">
        <v>1245</v>
      </c>
      <c r="JBO104" s="1219" t="s">
        <v>1245</v>
      </c>
      <c r="JBP104" s="1219" t="s">
        <v>1245</v>
      </c>
      <c r="JBQ104" s="1219" t="s">
        <v>1245</v>
      </c>
      <c r="JBR104" s="1219" t="s">
        <v>1245</v>
      </c>
      <c r="JBS104" s="1219" t="s">
        <v>1245</v>
      </c>
      <c r="JBT104" s="1219" t="s">
        <v>1245</v>
      </c>
      <c r="JBU104" s="1219" t="s">
        <v>1245</v>
      </c>
      <c r="JBV104" s="1219" t="s">
        <v>1245</v>
      </c>
      <c r="JBW104" s="1219" t="s">
        <v>1245</v>
      </c>
      <c r="JBX104" s="1219" t="s">
        <v>1245</v>
      </c>
      <c r="JBY104" s="1219" t="s">
        <v>1245</v>
      </c>
      <c r="JBZ104" s="1219" t="s">
        <v>1245</v>
      </c>
      <c r="JCA104" s="1219" t="s">
        <v>1245</v>
      </c>
      <c r="JCB104" s="1219" t="s">
        <v>1245</v>
      </c>
      <c r="JCC104" s="1219" t="s">
        <v>1245</v>
      </c>
      <c r="JCD104" s="1219" t="s">
        <v>1245</v>
      </c>
      <c r="JCE104" s="1219" t="s">
        <v>1245</v>
      </c>
      <c r="JCF104" s="1219" t="s">
        <v>1245</v>
      </c>
      <c r="JCG104" s="1219" t="s">
        <v>1245</v>
      </c>
      <c r="JCH104" s="1219" t="s">
        <v>1245</v>
      </c>
      <c r="JCI104" s="1219" t="s">
        <v>1245</v>
      </c>
      <c r="JCJ104" s="1219" t="s">
        <v>1245</v>
      </c>
      <c r="JCK104" s="1219" t="s">
        <v>1245</v>
      </c>
      <c r="JCL104" s="1219" t="s">
        <v>1245</v>
      </c>
      <c r="JCM104" s="1219" t="s">
        <v>1245</v>
      </c>
      <c r="JCN104" s="1219" t="s">
        <v>1245</v>
      </c>
      <c r="JCO104" s="1219" t="s">
        <v>1245</v>
      </c>
      <c r="JCP104" s="1219" t="s">
        <v>1245</v>
      </c>
      <c r="JCQ104" s="1219" t="s">
        <v>1245</v>
      </c>
      <c r="JCR104" s="1219" t="s">
        <v>1245</v>
      </c>
      <c r="JCS104" s="1219" t="s">
        <v>1245</v>
      </c>
      <c r="JCT104" s="1219" t="s">
        <v>1245</v>
      </c>
      <c r="JCU104" s="1219" t="s">
        <v>1245</v>
      </c>
      <c r="JCV104" s="1219" t="s">
        <v>1245</v>
      </c>
      <c r="JCW104" s="1219" t="s">
        <v>1245</v>
      </c>
      <c r="JCX104" s="1219" t="s">
        <v>1245</v>
      </c>
      <c r="JCY104" s="1219" t="s">
        <v>1245</v>
      </c>
      <c r="JCZ104" s="1219" t="s">
        <v>1245</v>
      </c>
      <c r="JDA104" s="1219" t="s">
        <v>1245</v>
      </c>
      <c r="JDB104" s="1219" t="s">
        <v>1245</v>
      </c>
      <c r="JDC104" s="1219" t="s">
        <v>1245</v>
      </c>
      <c r="JDD104" s="1219" t="s">
        <v>1245</v>
      </c>
      <c r="JDE104" s="1219" t="s">
        <v>1245</v>
      </c>
      <c r="JDF104" s="1219" t="s">
        <v>1245</v>
      </c>
      <c r="JDG104" s="1219" t="s">
        <v>1245</v>
      </c>
      <c r="JDH104" s="1219" t="s">
        <v>1245</v>
      </c>
      <c r="JDI104" s="1219" t="s">
        <v>1245</v>
      </c>
      <c r="JDJ104" s="1219" t="s">
        <v>1245</v>
      </c>
      <c r="JDK104" s="1219" t="s">
        <v>1245</v>
      </c>
      <c r="JDL104" s="1219" t="s">
        <v>1245</v>
      </c>
      <c r="JDM104" s="1219" t="s">
        <v>1245</v>
      </c>
      <c r="JDN104" s="1219" t="s">
        <v>1245</v>
      </c>
      <c r="JDO104" s="1219" t="s">
        <v>1245</v>
      </c>
      <c r="JDP104" s="1219" t="s">
        <v>1245</v>
      </c>
      <c r="JDQ104" s="1219" t="s">
        <v>1245</v>
      </c>
      <c r="JDR104" s="1219" t="s">
        <v>1245</v>
      </c>
      <c r="JDS104" s="1219" t="s">
        <v>1245</v>
      </c>
      <c r="JDT104" s="1219" t="s">
        <v>1245</v>
      </c>
      <c r="JDU104" s="1219" t="s">
        <v>1245</v>
      </c>
      <c r="JDV104" s="1219" t="s">
        <v>1245</v>
      </c>
      <c r="JDW104" s="1219" t="s">
        <v>1245</v>
      </c>
      <c r="JDX104" s="1219" t="s">
        <v>1245</v>
      </c>
      <c r="JDY104" s="1219" t="s">
        <v>1245</v>
      </c>
      <c r="JDZ104" s="1219" t="s">
        <v>1245</v>
      </c>
      <c r="JEA104" s="1219" t="s">
        <v>1245</v>
      </c>
      <c r="JEB104" s="1219" t="s">
        <v>1245</v>
      </c>
      <c r="JEC104" s="1219" t="s">
        <v>1245</v>
      </c>
      <c r="JED104" s="1219" t="s">
        <v>1245</v>
      </c>
      <c r="JEE104" s="1219" t="s">
        <v>1245</v>
      </c>
      <c r="JEF104" s="1219" t="s">
        <v>1245</v>
      </c>
      <c r="JEG104" s="1219" t="s">
        <v>1245</v>
      </c>
      <c r="JEH104" s="1219" t="s">
        <v>1245</v>
      </c>
      <c r="JEI104" s="1219" t="s">
        <v>1245</v>
      </c>
      <c r="JEJ104" s="1219" t="s">
        <v>1245</v>
      </c>
      <c r="JEK104" s="1219" t="s">
        <v>1245</v>
      </c>
      <c r="JEL104" s="1219" t="s">
        <v>1245</v>
      </c>
      <c r="JEM104" s="1219" t="s">
        <v>1245</v>
      </c>
      <c r="JEN104" s="1219" t="s">
        <v>1245</v>
      </c>
      <c r="JEO104" s="1219" t="s">
        <v>1245</v>
      </c>
      <c r="JEP104" s="1219" t="s">
        <v>1245</v>
      </c>
      <c r="JEQ104" s="1219" t="s">
        <v>1245</v>
      </c>
      <c r="JER104" s="1219" t="s">
        <v>1245</v>
      </c>
      <c r="JES104" s="1219" t="s">
        <v>1245</v>
      </c>
      <c r="JET104" s="1219" t="s">
        <v>1245</v>
      </c>
      <c r="JEU104" s="1219" t="s">
        <v>1245</v>
      </c>
      <c r="JEV104" s="1219" t="s">
        <v>1245</v>
      </c>
      <c r="JEW104" s="1219" t="s">
        <v>1245</v>
      </c>
      <c r="JEX104" s="1219" t="s">
        <v>1245</v>
      </c>
      <c r="JEY104" s="1219" t="s">
        <v>1245</v>
      </c>
      <c r="JEZ104" s="1219" t="s">
        <v>1245</v>
      </c>
      <c r="JFA104" s="1219" t="s">
        <v>1245</v>
      </c>
      <c r="JFB104" s="1219" t="s">
        <v>1245</v>
      </c>
      <c r="JFC104" s="1219" t="s">
        <v>1245</v>
      </c>
      <c r="JFD104" s="1219" t="s">
        <v>1245</v>
      </c>
      <c r="JFE104" s="1219" t="s">
        <v>1245</v>
      </c>
      <c r="JFF104" s="1219" t="s">
        <v>1245</v>
      </c>
      <c r="JFG104" s="1219" t="s">
        <v>1245</v>
      </c>
      <c r="JFH104" s="1219" t="s">
        <v>1245</v>
      </c>
      <c r="JFI104" s="1219" t="s">
        <v>1245</v>
      </c>
      <c r="JFJ104" s="1219" t="s">
        <v>1245</v>
      </c>
      <c r="JFK104" s="1219" t="s">
        <v>1245</v>
      </c>
      <c r="JFL104" s="1219" t="s">
        <v>1245</v>
      </c>
      <c r="JFM104" s="1219" t="s">
        <v>1245</v>
      </c>
      <c r="JFN104" s="1219" t="s">
        <v>1245</v>
      </c>
      <c r="JFO104" s="1219" t="s">
        <v>1245</v>
      </c>
      <c r="JFP104" s="1219" t="s">
        <v>1245</v>
      </c>
      <c r="JFQ104" s="1219" t="s">
        <v>1245</v>
      </c>
      <c r="JFR104" s="1219" t="s">
        <v>1245</v>
      </c>
      <c r="JFS104" s="1219" t="s">
        <v>1245</v>
      </c>
      <c r="JFT104" s="1219" t="s">
        <v>1245</v>
      </c>
      <c r="JFU104" s="1219" t="s">
        <v>1245</v>
      </c>
      <c r="JFV104" s="1219" t="s">
        <v>1245</v>
      </c>
      <c r="JFW104" s="1219" t="s">
        <v>1245</v>
      </c>
      <c r="JFX104" s="1219" t="s">
        <v>1245</v>
      </c>
      <c r="JFY104" s="1219" t="s">
        <v>1245</v>
      </c>
      <c r="JFZ104" s="1219" t="s">
        <v>1245</v>
      </c>
      <c r="JGA104" s="1219" t="s">
        <v>1245</v>
      </c>
      <c r="JGB104" s="1219" t="s">
        <v>1245</v>
      </c>
      <c r="JGC104" s="1219" t="s">
        <v>1245</v>
      </c>
      <c r="JGD104" s="1219" t="s">
        <v>1245</v>
      </c>
      <c r="JGE104" s="1219" t="s">
        <v>1245</v>
      </c>
      <c r="JGF104" s="1219" t="s">
        <v>1245</v>
      </c>
      <c r="JGG104" s="1219" t="s">
        <v>1245</v>
      </c>
      <c r="JGH104" s="1219" t="s">
        <v>1245</v>
      </c>
      <c r="JGI104" s="1219" t="s">
        <v>1245</v>
      </c>
      <c r="JGJ104" s="1219" t="s">
        <v>1245</v>
      </c>
      <c r="JGK104" s="1219" t="s">
        <v>1245</v>
      </c>
      <c r="JGL104" s="1219" t="s">
        <v>1245</v>
      </c>
      <c r="JGM104" s="1219" t="s">
        <v>1245</v>
      </c>
      <c r="JGN104" s="1219" t="s">
        <v>1245</v>
      </c>
      <c r="JGO104" s="1219" t="s">
        <v>1245</v>
      </c>
      <c r="JGP104" s="1219" t="s">
        <v>1245</v>
      </c>
      <c r="JGQ104" s="1219" t="s">
        <v>1245</v>
      </c>
      <c r="JGR104" s="1219" t="s">
        <v>1245</v>
      </c>
      <c r="JGS104" s="1219" t="s">
        <v>1245</v>
      </c>
      <c r="JGT104" s="1219" t="s">
        <v>1245</v>
      </c>
      <c r="JGU104" s="1219" t="s">
        <v>1245</v>
      </c>
      <c r="JGV104" s="1219" t="s">
        <v>1245</v>
      </c>
      <c r="JGW104" s="1219" t="s">
        <v>1245</v>
      </c>
      <c r="JGX104" s="1219" t="s">
        <v>1245</v>
      </c>
      <c r="JGY104" s="1219" t="s">
        <v>1245</v>
      </c>
      <c r="JGZ104" s="1219" t="s">
        <v>1245</v>
      </c>
      <c r="JHA104" s="1219" t="s">
        <v>1245</v>
      </c>
      <c r="JHB104" s="1219" t="s">
        <v>1245</v>
      </c>
      <c r="JHC104" s="1219" t="s">
        <v>1245</v>
      </c>
      <c r="JHD104" s="1219" t="s">
        <v>1245</v>
      </c>
      <c r="JHE104" s="1219" t="s">
        <v>1245</v>
      </c>
      <c r="JHF104" s="1219" t="s">
        <v>1245</v>
      </c>
      <c r="JHG104" s="1219" t="s">
        <v>1245</v>
      </c>
      <c r="JHH104" s="1219" t="s">
        <v>1245</v>
      </c>
      <c r="JHI104" s="1219" t="s">
        <v>1245</v>
      </c>
      <c r="JHJ104" s="1219" t="s">
        <v>1245</v>
      </c>
      <c r="JHK104" s="1219" t="s">
        <v>1245</v>
      </c>
      <c r="JHL104" s="1219" t="s">
        <v>1245</v>
      </c>
      <c r="JHM104" s="1219" t="s">
        <v>1245</v>
      </c>
      <c r="JHN104" s="1219" t="s">
        <v>1245</v>
      </c>
      <c r="JHO104" s="1219" t="s">
        <v>1245</v>
      </c>
      <c r="JHP104" s="1219" t="s">
        <v>1245</v>
      </c>
      <c r="JHQ104" s="1219" t="s">
        <v>1245</v>
      </c>
      <c r="JHR104" s="1219" t="s">
        <v>1245</v>
      </c>
      <c r="JHS104" s="1219" t="s">
        <v>1245</v>
      </c>
      <c r="JHT104" s="1219" t="s">
        <v>1245</v>
      </c>
      <c r="JHU104" s="1219" t="s">
        <v>1245</v>
      </c>
      <c r="JHV104" s="1219" t="s">
        <v>1245</v>
      </c>
      <c r="JHW104" s="1219" t="s">
        <v>1245</v>
      </c>
      <c r="JHX104" s="1219" t="s">
        <v>1245</v>
      </c>
      <c r="JHY104" s="1219" t="s">
        <v>1245</v>
      </c>
      <c r="JHZ104" s="1219" t="s">
        <v>1245</v>
      </c>
      <c r="JIA104" s="1219" t="s">
        <v>1245</v>
      </c>
      <c r="JIB104" s="1219" t="s">
        <v>1245</v>
      </c>
      <c r="JIC104" s="1219" t="s">
        <v>1245</v>
      </c>
      <c r="JID104" s="1219" t="s">
        <v>1245</v>
      </c>
      <c r="JIE104" s="1219" t="s">
        <v>1245</v>
      </c>
      <c r="JIF104" s="1219" t="s">
        <v>1245</v>
      </c>
      <c r="JIG104" s="1219" t="s">
        <v>1245</v>
      </c>
      <c r="JIH104" s="1219" t="s">
        <v>1245</v>
      </c>
      <c r="JII104" s="1219" t="s">
        <v>1245</v>
      </c>
      <c r="JIJ104" s="1219" t="s">
        <v>1245</v>
      </c>
      <c r="JIK104" s="1219" t="s">
        <v>1245</v>
      </c>
      <c r="JIL104" s="1219" t="s">
        <v>1245</v>
      </c>
      <c r="JIM104" s="1219" t="s">
        <v>1245</v>
      </c>
      <c r="JIN104" s="1219" t="s">
        <v>1245</v>
      </c>
      <c r="JIO104" s="1219" t="s">
        <v>1245</v>
      </c>
      <c r="JIP104" s="1219" t="s">
        <v>1245</v>
      </c>
      <c r="JIQ104" s="1219" t="s">
        <v>1245</v>
      </c>
      <c r="JIR104" s="1219" t="s">
        <v>1245</v>
      </c>
      <c r="JIS104" s="1219" t="s">
        <v>1245</v>
      </c>
      <c r="JIT104" s="1219" t="s">
        <v>1245</v>
      </c>
      <c r="JIU104" s="1219" t="s">
        <v>1245</v>
      </c>
      <c r="JIV104" s="1219" t="s">
        <v>1245</v>
      </c>
      <c r="JIW104" s="1219" t="s">
        <v>1245</v>
      </c>
      <c r="JIX104" s="1219" t="s">
        <v>1245</v>
      </c>
      <c r="JIY104" s="1219" t="s">
        <v>1245</v>
      </c>
      <c r="JIZ104" s="1219" t="s">
        <v>1245</v>
      </c>
      <c r="JJA104" s="1219" t="s">
        <v>1245</v>
      </c>
      <c r="JJB104" s="1219" t="s">
        <v>1245</v>
      </c>
      <c r="JJC104" s="1219" t="s">
        <v>1245</v>
      </c>
      <c r="JJD104" s="1219" t="s">
        <v>1245</v>
      </c>
      <c r="JJE104" s="1219" t="s">
        <v>1245</v>
      </c>
      <c r="JJF104" s="1219" t="s">
        <v>1245</v>
      </c>
      <c r="JJG104" s="1219" t="s">
        <v>1245</v>
      </c>
      <c r="JJH104" s="1219" t="s">
        <v>1245</v>
      </c>
      <c r="JJI104" s="1219" t="s">
        <v>1245</v>
      </c>
      <c r="JJJ104" s="1219" t="s">
        <v>1245</v>
      </c>
      <c r="JJK104" s="1219" t="s">
        <v>1245</v>
      </c>
      <c r="JJL104" s="1219" t="s">
        <v>1245</v>
      </c>
      <c r="JJM104" s="1219" t="s">
        <v>1245</v>
      </c>
      <c r="JJN104" s="1219" t="s">
        <v>1245</v>
      </c>
      <c r="JJO104" s="1219" t="s">
        <v>1245</v>
      </c>
      <c r="JJP104" s="1219" t="s">
        <v>1245</v>
      </c>
      <c r="JJQ104" s="1219" t="s">
        <v>1245</v>
      </c>
      <c r="JJR104" s="1219" t="s">
        <v>1245</v>
      </c>
      <c r="JJS104" s="1219" t="s">
        <v>1245</v>
      </c>
      <c r="JJT104" s="1219" t="s">
        <v>1245</v>
      </c>
      <c r="JJU104" s="1219" t="s">
        <v>1245</v>
      </c>
      <c r="JJV104" s="1219" t="s">
        <v>1245</v>
      </c>
      <c r="JJW104" s="1219" t="s">
        <v>1245</v>
      </c>
      <c r="JJX104" s="1219" t="s">
        <v>1245</v>
      </c>
      <c r="JJY104" s="1219" t="s">
        <v>1245</v>
      </c>
      <c r="JJZ104" s="1219" t="s">
        <v>1245</v>
      </c>
      <c r="JKA104" s="1219" t="s">
        <v>1245</v>
      </c>
      <c r="JKB104" s="1219" t="s">
        <v>1245</v>
      </c>
      <c r="JKC104" s="1219" t="s">
        <v>1245</v>
      </c>
      <c r="JKD104" s="1219" t="s">
        <v>1245</v>
      </c>
      <c r="JKE104" s="1219" t="s">
        <v>1245</v>
      </c>
      <c r="JKF104" s="1219" t="s">
        <v>1245</v>
      </c>
      <c r="JKG104" s="1219" t="s">
        <v>1245</v>
      </c>
      <c r="JKH104" s="1219" t="s">
        <v>1245</v>
      </c>
      <c r="JKI104" s="1219" t="s">
        <v>1245</v>
      </c>
      <c r="JKJ104" s="1219" t="s">
        <v>1245</v>
      </c>
      <c r="JKK104" s="1219" t="s">
        <v>1245</v>
      </c>
      <c r="JKL104" s="1219" t="s">
        <v>1245</v>
      </c>
      <c r="JKM104" s="1219" t="s">
        <v>1245</v>
      </c>
      <c r="JKN104" s="1219" t="s">
        <v>1245</v>
      </c>
      <c r="JKO104" s="1219" t="s">
        <v>1245</v>
      </c>
      <c r="JKP104" s="1219" t="s">
        <v>1245</v>
      </c>
      <c r="JKQ104" s="1219" t="s">
        <v>1245</v>
      </c>
      <c r="JKR104" s="1219" t="s">
        <v>1245</v>
      </c>
      <c r="JKS104" s="1219" t="s">
        <v>1245</v>
      </c>
      <c r="JKT104" s="1219" t="s">
        <v>1245</v>
      </c>
      <c r="JKU104" s="1219" t="s">
        <v>1245</v>
      </c>
      <c r="JKV104" s="1219" t="s">
        <v>1245</v>
      </c>
      <c r="JKW104" s="1219" t="s">
        <v>1245</v>
      </c>
      <c r="JKX104" s="1219" t="s">
        <v>1245</v>
      </c>
      <c r="JKY104" s="1219" t="s">
        <v>1245</v>
      </c>
      <c r="JKZ104" s="1219" t="s">
        <v>1245</v>
      </c>
      <c r="JLA104" s="1219" t="s">
        <v>1245</v>
      </c>
      <c r="JLB104" s="1219" t="s">
        <v>1245</v>
      </c>
      <c r="JLC104" s="1219" t="s">
        <v>1245</v>
      </c>
      <c r="JLD104" s="1219" t="s">
        <v>1245</v>
      </c>
      <c r="JLE104" s="1219" t="s">
        <v>1245</v>
      </c>
      <c r="JLF104" s="1219" t="s">
        <v>1245</v>
      </c>
      <c r="JLG104" s="1219" t="s">
        <v>1245</v>
      </c>
      <c r="JLH104" s="1219" t="s">
        <v>1245</v>
      </c>
      <c r="JLI104" s="1219" t="s">
        <v>1245</v>
      </c>
      <c r="JLJ104" s="1219" t="s">
        <v>1245</v>
      </c>
      <c r="JLK104" s="1219" t="s">
        <v>1245</v>
      </c>
      <c r="JLL104" s="1219" t="s">
        <v>1245</v>
      </c>
      <c r="JLM104" s="1219" t="s">
        <v>1245</v>
      </c>
      <c r="JLN104" s="1219" t="s">
        <v>1245</v>
      </c>
      <c r="JLO104" s="1219" t="s">
        <v>1245</v>
      </c>
      <c r="JLP104" s="1219" t="s">
        <v>1245</v>
      </c>
      <c r="JLQ104" s="1219" t="s">
        <v>1245</v>
      </c>
      <c r="JLR104" s="1219" t="s">
        <v>1245</v>
      </c>
      <c r="JLS104" s="1219" t="s">
        <v>1245</v>
      </c>
      <c r="JLT104" s="1219" t="s">
        <v>1245</v>
      </c>
      <c r="JLU104" s="1219" t="s">
        <v>1245</v>
      </c>
      <c r="JLV104" s="1219" t="s">
        <v>1245</v>
      </c>
      <c r="JLW104" s="1219" t="s">
        <v>1245</v>
      </c>
      <c r="JLX104" s="1219" t="s">
        <v>1245</v>
      </c>
      <c r="JLY104" s="1219" t="s">
        <v>1245</v>
      </c>
      <c r="JLZ104" s="1219" t="s">
        <v>1245</v>
      </c>
      <c r="JMA104" s="1219" t="s">
        <v>1245</v>
      </c>
      <c r="JMB104" s="1219" t="s">
        <v>1245</v>
      </c>
      <c r="JMC104" s="1219" t="s">
        <v>1245</v>
      </c>
      <c r="JMD104" s="1219" t="s">
        <v>1245</v>
      </c>
      <c r="JME104" s="1219" t="s">
        <v>1245</v>
      </c>
      <c r="JMF104" s="1219" t="s">
        <v>1245</v>
      </c>
      <c r="JMG104" s="1219" t="s">
        <v>1245</v>
      </c>
      <c r="JMH104" s="1219" t="s">
        <v>1245</v>
      </c>
      <c r="JMI104" s="1219" t="s">
        <v>1245</v>
      </c>
      <c r="JMJ104" s="1219" t="s">
        <v>1245</v>
      </c>
      <c r="JMK104" s="1219" t="s">
        <v>1245</v>
      </c>
      <c r="JML104" s="1219" t="s">
        <v>1245</v>
      </c>
      <c r="JMM104" s="1219" t="s">
        <v>1245</v>
      </c>
      <c r="JMN104" s="1219" t="s">
        <v>1245</v>
      </c>
      <c r="JMO104" s="1219" t="s">
        <v>1245</v>
      </c>
      <c r="JMP104" s="1219" t="s">
        <v>1245</v>
      </c>
      <c r="JMQ104" s="1219" t="s">
        <v>1245</v>
      </c>
      <c r="JMR104" s="1219" t="s">
        <v>1245</v>
      </c>
      <c r="JMS104" s="1219" t="s">
        <v>1245</v>
      </c>
      <c r="JMT104" s="1219" t="s">
        <v>1245</v>
      </c>
      <c r="JMU104" s="1219" t="s">
        <v>1245</v>
      </c>
      <c r="JMV104" s="1219" t="s">
        <v>1245</v>
      </c>
      <c r="JMW104" s="1219" t="s">
        <v>1245</v>
      </c>
      <c r="JMX104" s="1219" t="s">
        <v>1245</v>
      </c>
      <c r="JMY104" s="1219" t="s">
        <v>1245</v>
      </c>
      <c r="JMZ104" s="1219" t="s">
        <v>1245</v>
      </c>
      <c r="JNA104" s="1219" t="s">
        <v>1245</v>
      </c>
      <c r="JNB104" s="1219" t="s">
        <v>1245</v>
      </c>
      <c r="JNC104" s="1219" t="s">
        <v>1245</v>
      </c>
      <c r="JND104" s="1219" t="s">
        <v>1245</v>
      </c>
      <c r="JNE104" s="1219" t="s">
        <v>1245</v>
      </c>
      <c r="JNF104" s="1219" t="s">
        <v>1245</v>
      </c>
      <c r="JNG104" s="1219" t="s">
        <v>1245</v>
      </c>
      <c r="JNH104" s="1219" t="s">
        <v>1245</v>
      </c>
      <c r="JNI104" s="1219" t="s">
        <v>1245</v>
      </c>
      <c r="JNJ104" s="1219" t="s">
        <v>1245</v>
      </c>
      <c r="JNK104" s="1219" t="s">
        <v>1245</v>
      </c>
      <c r="JNL104" s="1219" t="s">
        <v>1245</v>
      </c>
      <c r="JNM104" s="1219" t="s">
        <v>1245</v>
      </c>
      <c r="JNN104" s="1219" t="s">
        <v>1245</v>
      </c>
      <c r="JNO104" s="1219" t="s">
        <v>1245</v>
      </c>
      <c r="JNP104" s="1219" t="s">
        <v>1245</v>
      </c>
      <c r="JNQ104" s="1219" t="s">
        <v>1245</v>
      </c>
      <c r="JNR104" s="1219" t="s">
        <v>1245</v>
      </c>
      <c r="JNS104" s="1219" t="s">
        <v>1245</v>
      </c>
      <c r="JNT104" s="1219" t="s">
        <v>1245</v>
      </c>
      <c r="JNU104" s="1219" t="s">
        <v>1245</v>
      </c>
      <c r="JNV104" s="1219" t="s">
        <v>1245</v>
      </c>
      <c r="JNW104" s="1219" t="s">
        <v>1245</v>
      </c>
      <c r="JNX104" s="1219" t="s">
        <v>1245</v>
      </c>
      <c r="JNY104" s="1219" t="s">
        <v>1245</v>
      </c>
      <c r="JNZ104" s="1219" t="s">
        <v>1245</v>
      </c>
      <c r="JOA104" s="1219" t="s">
        <v>1245</v>
      </c>
      <c r="JOB104" s="1219" t="s">
        <v>1245</v>
      </c>
      <c r="JOC104" s="1219" t="s">
        <v>1245</v>
      </c>
      <c r="JOD104" s="1219" t="s">
        <v>1245</v>
      </c>
      <c r="JOE104" s="1219" t="s">
        <v>1245</v>
      </c>
      <c r="JOF104" s="1219" t="s">
        <v>1245</v>
      </c>
      <c r="JOG104" s="1219" t="s">
        <v>1245</v>
      </c>
      <c r="JOH104" s="1219" t="s">
        <v>1245</v>
      </c>
      <c r="JOI104" s="1219" t="s">
        <v>1245</v>
      </c>
      <c r="JOJ104" s="1219" t="s">
        <v>1245</v>
      </c>
      <c r="JOK104" s="1219" t="s">
        <v>1245</v>
      </c>
      <c r="JOL104" s="1219" t="s">
        <v>1245</v>
      </c>
      <c r="JOM104" s="1219" t="s">
        <v>1245</v>
      </c>
      <c r="JON104" s="1219" t="s">
        <v>1245</v>
      </c>
      <c r="JOO104" s="1219" t="s">
        <v>1245</v>
      </c>
      <c r="JOP104" s="1219" t="s">
        <v>1245</v>
      </c>
      <c r="JOQ104" s="1219" t="s">
        <v>1245</v>
      </c>
      <c r="JOR104" s="1219" t="s">
        <v>1245</v>
      </c>
      <c r="JOS104" s="1219" t="s">
        <v>1245</v>
      </c>
      <c r="JOT104" s="1219" t="s">
        <v>1245</v>
      </c>
      <c r="JOU104" s="1219" t="s">
        <v>1245</v>
      </c>
      <c r="JOV104" s="1219" t="s">
        <v>1245</v>
      </c>
      <c r="JOW104" s="1219" t="s">
        <v>1245</v>
      </c>
      <c r="JOX104" s="1219" t="s">
        <v>1245</v>
      </c>
      <c r="JOY104" s="1219" t="s">
        <v>1245</v>
      </c>
      <c r="JOZ104" s="1219" t="s">
        <v>1245</v>
      </c>
      <c r="JPA104" s="1219" t="s">
        <v>1245</v>
      </c>
      <c r="JPB104" s="1219" t="s">
        <v>1245</v>
      </c>
      <c r="JPC104" s="1219" t="s">
        <v>1245</v>
      </c>
      <c r="JPD104" s="1219" t="s">
        <v>1245</v>
      </c>
      <c r="JPE104" s="1219" t="s">
        <v>1245</v>
      </c>
      <c r="JPF104" s="1219" t="s">
        <v>1245</v>
      </c>
      <c r="JPG104" s="1219" t="s">
        <v>1245</v>
      </c>
      <c r="JPH104" s="1219" t="s">
        <v>1245</v>
      </c>
      <c r="JPI104" s="1219" t="s">
        <v>1245</v>
      </c>
      <c r="JPJ104" s="1219" t="s">
        <v>1245</v>
      </c>
      <c r="JPK104" s="1219" t="s">
        <v>1245</v>
      </c>
      <c r="JPL104" s="1219" t="s">
        <v>1245</v>
      </c>
      <c r="JPM104" s="1219" t="s">
        <v>1245</v>
      </c>
      <c r="JPN104" s="1219" t="s">
        <v>1245</v>
      </c>
      <c r="JPO104" s="1219" t="s">
        <v>1245</v>
      </c>
      <c r="JPP104" s="1219" t="s">
        <v>1245</v>
      </c>
      <c r="JPQ104" s="1219" t="s">
        <v>1245</v>
      </c>
      <c r="JPR104" s="1219" t="s">
        <v>1245</v>
      </c>
      <c r="JPS104" s="1219" t="s">
        <v>1245</v>
      </c>
      <c r="JPT104" s="1219" t="s">
        <v>1245</v>
      </c>
      <c r="JPU104" s="1219" t="s">
        <v>1245</v>
      </c>
      <c r="JPV104" s="1219" t="s">
        <v>1245</v>
      </c>
      <c r="JPW104" s="1219" t="s">
        <v>1245</v>
      </c>
      <c r="JPX104" s="1219" t="s">
        <v>1245</v>
      </c>
      <c r="JPY104" s="1219" t="s">
        <v>1245</v>
      </c>
      <c r="JPZ104" s="1219" t="s">
        <v>1245</v>
      </c>
      <c r="JQA104" s="1219" t="s">
        <v>1245</v>
      </c>
      <c r="JQB104" s="1219" t="s">
        <v>1245</v>
      </c>
      <c r="JQC104" s="1219" t="s">
        <v>1245</v>
      </c>
      <c r="JQD104" s="1219" t="s">
        <v>1245</v>
      </c>
      <c r="JQE104" s="1219" t="s">
        <v>1245</v>
      </c>
      <c r="JQF104" s="1219" t="s">
        <v>1245</v>
      </c>
      <c r="JQG104" s="1219" t="s">
        <v>1245</v>
      </c>
      <c r="JQH104" s="1219" t="s">
        <v>1245</v>
      </c>
      <c r="JQI104" s="1219" t="s">
        <v>1245</v>
      </c>
      <c r="JQJ104" s="1219" t="s">
        <v>1245</v>
      </c>
      <c r="JQK104" s="1219" t="s">
        <v>1245</v>
      </c>
      <c r="JQL104" s="1219" t="s">
        <v>1245</v>
      </c>
      <c r="JQM104" s="1219" t="s">
        <v>1245</v>
      </c>
      <c r="JQN104" s="1219" t="s">
        <v>1245</v>
      </c>
      <c r="JQO104" s="1219" t="s">
        <v>1245</v>
      </c>
      <c r="JQP104" s="1219" t="s">
        <v>1245</v>
      </c>
      <c r="JQQ104" s="1219" t="s">
        <v>1245</v>
      </c>
      <c r="JQR104" s="1219" t="s">
        <v>1245</v>
      </c>
      <c r="JQS104" s="1219" t="s">
        <v>1245</v>
      </c>
      <c r="JQT104" s="1219" t="s">
        <v>1245</v>
      </c>
      <c r="JQU104" s="1219" t="s">
        <v>1245</v>
      </c>
      <c r="JQV104" s="1219" t="s">
        <v>1245</v>
      </c>
      <c r="JQW104" s="1219" t="s">
        <v>1245</v>
      </c>
      <c r="JQX104" s="1219" t="s">
        <v>1245</v>
      </c>
      <c r="JQY104" s="1219" t="s">
        <v>1245</v>
      </c>
      <c r="JQZ104" s="1219" t="s">
        <v>1245</v>
      </c>
      <c r="JRA104" s="1219" t="s">
        <v>1245</v>
      </c>
      <c r="JRB104" s="1219" t="s">
        <v>1245</v>
      </c>
      <c r="JRC104" s="1219" t="s">
        <v>1245</v>
      </c>
      <c r="JRD104" s="1219" t="s">
        <v>1245</v>
      </c>
      <c r="JRE104" s="1219" t="s">
        <v>1245</v>
      </c>
      <c r="JRF104" s="1219" t="s">
        <v>1245</v>
      </c>
      <c r="JRG104" s="1219" t="s">
        <v>1245</v>
      </c>
      <c r="JRH104" s="1219" t="s">
        <v>1245</v>
      </c>
      <c r="JRI104" s="1219" t="s">
        <v>1245</v>
      </c>
      <c r="JRJ104" s="1219" t="s">
        <v>1245</v>
      </c>
      <c r="JRK104" s="1219" t="s">
        <v>1245</v>
      </c>
      <c r="JRL104" s="1219" t="s">
        <v>1245</v>
      </c>
      <c r="JRM104" s="1219" t="s">
        <v>1245</v>
      </c>
      <c r="JRN104" s="1219" t="s">
        <v>1245</v>
      </c>
      <c r="JRO104" s="1219" t="s">
        <v>1245</v>
      </c>
      <c r="JRP104" s="1219" t="s">
        <v>1245</v>
      </c>
      <c r="JRQ104" s="1219" t="s">
        <v>1245</v>
      </c>
      <c r="JRR104" s="1219" t="s">
        <v>1245</v>
      </c>
      <c r="JRS104" s="1219" t="s">
        <v>1245</v>
      </c>
      <c r="JRT104" s="1219" t="s">
        <v>1245</v>
      </c>
      <c r="JRU104" s="1219" t="s">
        <v>1245</v>
      </c>
      <c r="JRV104" s="1219" t="s">
        <v>1245</v>
      </c>
      <c r="JRW104" s="1219" t="s">
        <v>1245</v>
      </c>
      <c r="JRX104" s="1219" t="s">
        <v>1245</v>
      </c>
      <c r="JRY104" s="1219" t="s">
        <v>1245</v>
      </c>
      <c r="JRZ104" s="1219" t="s">
        <v>1245</v>
      </c>
      <c r="JSA104" s="1219" t="s">
        <v>1245</v>
      </c>
      <c r="JSB104" s="1219" t="s">
        <v>1245</v>
      </c>
      <c r="JSC104" s="1219" t="s">
        <v>1245</v>
      </c>
      <c r="JSD104" s="1219" t="s">
        <v>1245</v>
      </c>
      <c r="JSE104" s="1219" t="s">
        <v>1245</v>
      </c>
      <c r="JSF104" s="1219" t="s">
        <v>1245</v>
      </c>
      <c r="JSG104" s="1219" t="s">
        <v>1245</v>
      </c>
      <c r="JSH104" s="1219" t="s">
        <v>1245</v>
      </c>
      <c r="JSI104" s="1219" t="s">
        <v>1245</v>
      </c>
      <c r="JSJ104" s="1219" t="s">
        <v>1245</v>
      </c>
      <c r="JSK104" s="1219" t="s">
        <v>1245</v>
      </c>
      <c r="JSL104" s="1219" t="s">
        <v>1245</v>
      </c>
      <c r="JSM104" s="1219" t="s">
        <v>1245</v>
      </c>
      <c r="JSN104" s="1219" t="s">
        <v>1245</v>
      </c>
      <c r="JSO104" s="1219" t="s">
        <v>1245</v>
      </c>
      <c r="JSP104" s="1219" t="s">
        <v>1245</v>
      </c>
      <c r="JSQ104" s="1219" t="s">
        <v>1245</v>
      </c>
      <c r="JSR104" s="1219" t="s">
        <v>1245</v>
      </c>
      <c r="JSS104" s="1219" t="s">
        <v>1245</v>
      </c>
      <c r="JST104" s="1219" t="s">
        <v>1245</v>
      </c>
      <c r="JSU104" s="1219" t="s">
        <v>1245</v>
      </c>
      <c r="JSV104" s="1219" t="s">
        <v>1245</v>
      </c>
      <c r="JSW104" s="1219" t="s">
        <v>1245</v>
      </c>
      <c r="JSX104" s="1219" t="s">
        <v>1245</v>
      </c>
      <c r="JSY104" s="1219" t="s">
        <v>1245</v>
      </c>
      <c r="JSZ104" s="1219" t="s">
        <v>1245</v>
      </c>
      <c r="JTA104" s="1219" t="s">
        <v>1245</v>
      </c>
      <c r="JTB104" s="1219" t="s">
        <v>1245</v>
      </c>
      <c r="JTC104" s="1219" t="s">
        <v>1245</v>
      </c>
      <c r="JTD104" s="1219" t="s">
        <v>1245</v>
      </c>
      <c r="JTE104" s="1219" t="s">
        <v>1245</v>
      </c>
      <c r="JTF104" s="1219" t="s">
        <v>1245</v>
      </c>
      <c r="JTG104" s="1219" t="s">
        <v>1245</v>
      </c>
      <c r="JTH104" s="1219" t="s">
        <v>1245</v>
      </c>
      <c r="JTI104" s="1219" t="s">
        <v>1245</v>
      </c>
      <c r="JTJ104" s="1219" t="s">
        <v>1245</v>
      </c>
      <c r="JTK104" s="1219" t="s">
        <v>1245</v>
      </c>
      <c r="JTL104" s="1219" t="s">
        <v>1245</v>
      </c>
      <c r="JTM104" s="1219" t="s">
        <v>1245</v>
      </c>
      <c r="JTN104" s="1219" t="s">
        <v>1245</v>
      </c>
      <c r="JTO104" s="1219" t="s">
        <v>1245</v>
      </c>
      <c r="JTP104" s="1219" t="s">
        <v>1245</v>
      </c>
      <c r="JTQ104" s="1219" t="s">
        <v>1245</v>
      </c>
      <c r="JTR104" s="1219" t="s">
        <v>1245</v>
      </c>
      <c r="JTS104" s="1219" t="s">
        <v>1245</v>
      </c>
      <c r="JTT104" s="1219" t="s">
        <v>1245</v>
      </c>
      <c r="JTU104" s="1219" t="s">
        <v>1245</v>
      </c>
      <c r="JTV104" s="1219" t="s">
        <v>1245</v>
      </c>
      <c r="JTW104" s="1219" t="s">
        <v>1245</v>
      </c>
      <c r="JTX104" s="1219" t="s">
        <v>1245</v>
      </c>
      <c r="JTY104" s="1219" t="s">
        <v>1245</v>
      </c>
      <c r="JTZ104" s="1219" t="s">
        <v>1245</v>
      </c>
      <c r="JUA104" s="1219" t="s">
        <v>1245</v>
      </c>
      <c r="JUB104" s="1219" t="s">
        <v>1245</v>
      </c>
      <c r="JUC104" s="1219" t="s">
        <v>1245</v>
      </c>
      <c r="JUD104" s="1219" t="s">
        <v>1245</v>
      </c>
      <c r="JUE104" s="1219" t="s">
        <v>1245</v>
      </c>
      <c r="JUF104" s="1219" t="s">
        <v>1245</v>
      </c>
      <c r="JUG104" s="1219" t="s">
        <v>1245</v>
      </c>
      <c r="JUH104" s="1219" t="s">
        <v>1245</v>
      </c>
      <c r="JUI104" s="1219" t="s">
        <v>1245</v>
      </c>
      <c r="JUJ104" s="1219" t="s">
        <v>1245</v>
      </c>
      <c r="JUK104" s="1219" t="s">
        <v>1245</v>
      </c>
      <c r="JUL104" s="1219" t="s">
        <v>1245</v>
      </c>
      <c r="JUM104" s="1219" t="s">
        <v>1245</v>
      </c>
      <c r="JUN104" s="1219" t="s">
        <v>1245</v>
      </c>
      <c r="JUO104" s="1219" t="s">
        <v>1245</v>
      </c>
      <c r="JUP104" s="1219" t="s">
        <v>1245</v>
      </c>
      <c r="JUQ104" s="1219" t="s">
        <v>1245</v>
      </c>
      <c r="JUR104" s="1219" t="s">
        <v>1245</v>
      </c>
      <c r="JUS104" s="1219" t="s">
        <v>1245</v>
      </c>
      <c r="JUT104" s="1219" t="s">
        <v>1245</v>
      </c>
      <c r="JUU104" s="1219" t="s">
        <v>1245</v>
      </c>
      <c r="JUV104" s="1219" t="s">
        <v>1245</v>
      </c>
      <c r="JUW104" s="1219" t="s">
        <v>1245</v>
      </c>
      <c r="JUX104" s="1219" t="s">
        <v>1245</v>
      </c>
      <c r="JUY104" s="1219" t="s">
        <v>1245</v>
      </c>
      <c r="JUZ104" s="1219" t="s">
        <v>1245</v>
      </c>
      <c r="JVA104" s="1219" t="s">
        <v>1245</v>
      </c>
      <c r="JVB104" s="1219" t="s">
        <v>1245</v>
      </c>
      <c r="JVC104" s="1219" t="s">
        <v>1245</v>
      </c>
      <c r="JVD104" s="1219" t="s">
        <v>1245</v>
      </c>
      <c r="JVE104" s="1219" t="s">
        <v>1245</v>
      </c>
      <c r="JVF104" s="1219" t="s">
        <v>1245</v>
      </c>
      <c r="JVG104" s="1219" t="s">
        <v>1245</v>
      </c>
      <c r="JVH104" s="1219" t="s">
        <v>1245</v>
      </c>
      <c r="JVI104" s="1219" t="s">
        <v>1245</v>
      </c>
      <c r="JVJ104" s="1219" t="s">
        <v>1245</v>
      </c>
      <c r="JVK104" s="1219" t="s">
        <v>1245</v>
      </c>
      <c r="JVL104" s="1219" t="s">
        <v>1245</v>
      </c>
      <c r="JVM104" s="1219" t="s">
        <v>1245</v>
      </c>
      <c r="JVN104" s="1219" t="s">
        <v>1245</v>
      </c>
      <c r="JVO104" s="1219" t="s">
        <v>1245</v>
      </c>
      <c r="JVP104" s="1219" t="s">
        <v>1245</v>
      </c>
      <c r="JVQ104" s="1219" t="s">
        <v>1245</v>
      </c>
      <c r="JVR104" s="1219" t="s">
        <v>1245</v>
      </c>
      <c r="JVS104" s="1219" t="s">
        <v>1245</v>
      </c>
      <c r="JVT104" s="1219" t="s">
        <v>1245</v>
      </c>
      <c r="JVU104" s="1219" t="s">
        <v>1245</v>
      </c>
      <c r="JVV104" s="1219" t="s">
        <v>1245</v>
      </c>
      <c r="JVW104" s="1219" t="s">
        <v>1245</v>
      </c>
      <c r="JVX104" s="1219" t="s">
        <v>1245</v>
      </c>
      <c r="JVY104" s="1219" t="s">
        <v>1245</v>
      </c>
      <c r="JVZ104" s="1219" t="s">
        <v>1245</v>
      </c>
      <c r="JWA104" s="1219" t="s">
        <v>1245</v>
      </c>
      <c r="JWB104" s="1219" t="s">
        <v>1245</v>
      </c>
      <c r="JWC104" s="1219" t="s">
        <v>1245</v>
      </c>
      <c r="JWD104" s="1219" t="s">
        <v>1245</v>
      </c>
      <c r="JWE104" s="1219" t="s">
        <v>1245</v>
      </c>
      <c r="JWF104" s="1219" t="s">
        <v>1245</v>
      </c>
      <c r="JWG104" s="1219" t="s">
        <v>1245</v>
      </c>
      <c r="JWH104" s="1219" t="s">
        <v>1245</v>
      </c>
      <c r="JWI104" s="1219" t="s">
        <v>1245</v>
      </c>
      <c r="JWJ104" s="1219" t="s">
        <v>1245</v>
      </c>
      <c r="JWK104" s="1219" t="s">
        <v>1245</v>
      </c>
      <c r="JWL104" s="1219" t="s">
        <v>1245</v>
      </c>
      <c r="JWM104" s="1219" t="s">
        <v>1245</v>
      </c>
      <c r="JWN104" s="1219" t="s">
        <v>1245</v>
      </c>
      <c r="JWO104" s="1219" t="s">
        <v>1245</v>
      </c>
      <c r="JWP104" s="1219" t="s">
        <v>1245</v>
      </c>
      <c r="JWQ104" s="1219" t="s">
        <v>1245</v>
      </c>
      <c r="JWR104" s="1219" t="s">
        <v>1245</v>
      </c>
      <c r="JWS104" s="1219" t="s">
        <v>1245</v>
      </c>
      <c r="JWT104" s="1219" t="s">
        <v>1245</v>
      </c>
      <c r="JWU104" s="1219" t="s">
        <v>1245</v>
      </c>
      <c r="JWV104" s="1219" t="s">
        <v>1245</v>
      </c>
      <c r="JWW104" s="1219" t="s">
        <v>1245</v>
      </c>
      <c r="JWX104" s="1219" t="s">
        <v>1245</v>
      </c>
      <c r="JWY104" s="1219" t="s">
        <v>1245</v>
      </c>
      <c r="JWZ104" s="1219" t="s">
        <v>1245</v>
      </c>
      <c r="JXA104" s="1219" t="s">
        <v>1245</v>
      </c>
      <c r="JXB104" s="1219" t="s">
        <v>1245</v>
      </c>
      <c r="JXC104" s="1219" t="s">
        <v>1245</v>
      </c>
      <c r="JXD104" s="1219" t="s">
        <v>1245</v>
      </c>
      <c r="JXE104" s="1219" t="s">
        <v>1245</v>
      </c>
      <c r="JXF104" s="1219" t="s">
        <v>1245</v>
      </c>
      <c r="JXG104" s="1219" t="s">
        <v>1245</v>
      </c>
      <c r="JXH104" s="1219" t="s">
        <v>1245</v>
      </c>
      <c r="JXI104" s="1219" t="s">
        <v>1245</v>
      </c>
      <c r="JXJ104" s="1219" t="s">
        <v>1245</v>
      </c>
      <c r="JXK104" s="1219" t="s">
        <v>1245</v>
      </c>
      <c r="JXL104" s="1219" t="s">
        <v>1245</v>
      </c>
      <c r="JXM104" s="1219" t="s">
        <v>1245</v>
      </c>
      <c r="JXN104" s="1219" t="s">
        <v>1245</v>
      </c>
      <c r="JXO104" s="1219" t="s">
        <v>1245</v>
      </c>
      <c r="JXP104" s="1219" t="s">
        <v>1245</v>
      </c>
      <c r="JXQ104" s="1219" t="s">
        <v>1245</v>
      </c>
      <c r="JXR104" s="1219" t="s">
        <v>1245</v>
      </c>
      <c r="JXS104" s="1219" t="s">
        <v>1245</v>
      </c>
      <c r="JXT104" s="1219" t="s">
        <v>1245</v>
      </c>
      <c r="JXU104" s="1219" t="s">
        <v>1245</v>
      </c>
      <c r="JXV104" s="1219" t="s">
        <v>1245</v>
      </c>
      <c r="JXW104" s="1219" t="s">
        <v>1245</v>
      </c>
      <c r="JXX104" s="1219" t="s">
        <v>1245</v>
      </c>
      <c r="JXY104" s="1219" t="s">
        <v>1245</v>
      </c>
      <c r="JXZ104" s="1219" t="s">
        <v>1245</v>
      </c>
      <c r="JYA104" s="1219" t="s">
        <v>1245</v>
      </c>
      <c r="JYB104" s="1219" t="s">
        <v>1245</v>
      </c>
      <c r="JYC104" s="1219" t="s">
        <v>1245</v>
      </c>
      <c r="JYD104" s="1219" t="s">
        <v>1245</v>
      </c>
      <c r="JYE104" s="1219" t="s">
        <v>1245</v>
      </c>
      <c r="JYF104" s="1219" t="s">
        <v>1245</v>
      </c>
      <c r="JYG104" s="1219" t="s">
        <v>1245</v>
      </c>
      <c r="JYH104" s="1219" t="s">
        <v>1245</v>
      </c>
      <c r="JYI104" s="1219" t="s">
        <v>1245</v>
      </c>
      <c r="JYJ104" s="1219" t="s">
        <v>1245</v>
      </c>
      <c r="JYK104" s="1219" t="s">
        <v>1245</v>
      </c>
      <c r="JYL104" s="1219" t="s">
        <v>1245</v>
      </c>
      <c r="JYM104" s="1219" t="s">
        <v>1245</v>
      </c>
      <c r="JYN104" s="1219" t="s">
        <v>1245</v>
      </c>
      <c r="JYO104" s="1219" t="s">
        <v>1245</v>
      </c>
      <c r="JYP104" s="1219" t="s">
        <v>1245</v>
      </c>
      <c r="JYQ104" s="1219" t="s">
        <v>1245</v>
      </c>
      <c r="JYR104" s="1219" t="s">
        <v>1245</v>
      </c>
      <c r="JYS104" s="1219" t="s">
        <v>1245</v>
      </c>
      <c r="JYT104" s="1219" t="s">
        <v>1245</v>
      </c>
      <c r="JYU104" s="1219" t="s">
        <v>1245</v>
      </c>
      <c r="JYV104" s="1219" t="s">
        <v>1245</v>
      </c>
      <c r="JYW104" s="1219" t="s">
        <v>1245</v>
      </c>
      <c r="JYX104" s="1219" t="s">
        <v>1245</v>
      </c>
      <c r="JYY104" s="1219" t="s">
        <v>1245</v>
      </c>
      <c r="JYZ104" s="1219" t="s">
        <v>1245</v>
      </c>
      <c r="JZA104" s="1219" t="s">
        <v>1245</v>
      </c>
      <c r="JZB104" s="1219" t="s">
        <v>1245</v>
      </c>
      <c r="JZC104" s="1219" t="s">
        <v>1245</v>
      </c>
      <c r="JZD104" s="1219" t="s">
        <v>1245</v>
      </c>
      <c r="JZE104" s="1219" t="s">
        <v>1245</v>
      </c>
      <c r="JZF104" s="1219" t="s">
        <v>1245</v>
      </c>
      <c r="JZG104" s="1219" t="s">
        <v>1245</v>
      </c>
      <c r="JZH104" s="1219" t="s">
        <v>1245</v>
      </c>
      <c r="JZI104" s="1219" t="s">
        <v>1245</v>
      </c>
      <c r="JZJ104" s="1219" t="s">
        <v>1245</v>
      </c>
      <c r="JZK104" s="1219" t="s">
        <v>1245</v>
      </c>
      <c r="JZL104" s="1219" t="s">
        <v>1245</v>
      </c>
      <c r="JZM104" s="1219" t="s">
        <v>1245</v>
      </c>
      <c r="JZN104" s="1219" t="s">
        <v>1245</v>
      </c>
      <c r="JZO104" s="1219" t="s">
        <v>1245</v>
      </c>
      <c r="JZP104" s="1219" t="s">
        <v>1245</v>
      </c>
      <c r="JZQ104" s="1219" t="s">
        <v>1245</v>
      </c>
      <c r="JZR104" s="1219" t="s">
        <v>1245</v>
      </c>
      <c r="JZS104" s="1219" t="s">
        <v>1245</v>
      </c>
      <c r="JZT104" s="1219" t="s">
        <v>1245</v>
      </c>
      <c r="JZU104" s="1219" t="s">
        <v>1245</v>
      </c>
      <c r="JZV104" s="1219" t="s">
        <v>1245</v>
      </c>
      <c r="JZW104" s="1219" t="s">
        <v>1245</v>
      </c>
      <c r="JZX104" s="1219" t="s">
        <v>1245</v>
      </c>
      <c r="JZY104" s="1219" t="s">
        <v>1245</v>
      </c>
      <c r="JZZ104" s="1219" t="s">
        <v>1245</v>
      </c>
      <c r="KAA104" s="1219" t="s">
        <v>1245</v>
      </c>
      <c r="KAB104" s="1219" t="s">
        <v>1245</v>
      </c>
      <c r="KAC104" s="1219" t="s">
        <v>1245</v>
      </c>
      <c r="KAD104" s="1219" t="s">
        <v>1245</v>
      </c>
      <c r="KAE104" s="1219" t="s">
        <v>1245</v>
      </c>
      <c r="KAF104" s="1219" t="s">
        <v>1245</v>
      </c>
      <c r="KAG104" s="1219" t="s">
        <v>1245</v>
      </c>
      <c r="KAH104" s="1219" t="s">
        <v>1245</v>
      </c>
      <c r="KAI104" s="1219" t="s">
        <v>1245</v>
      </c>
      <c r="KAJ104" s="1219" t="s">
        <v>1245</v>
      </c>
      <c r="KAK104" s="1219" t="s">
        <v>1245</v>
      </c>
      <c r="KAL104" s="1219" t="s">
        <v>1245</v>
      </c>
      <c r="KAM104" s="1219" t="s">
        <v>1245</v>
      </c>
      <c r="KAN104" s="1219" t="s">
        <v>1245</v>
      </c>
      <c r="KAO104" s="1219" t="s">
        <v>1245</v>
      </c>
      <c r="KAP104" s="1219" t="s">
        <v>1245</v>
      </c>
      <c r="KAQ104" s="1219" t="s">
        <v>1245</v>
      </c>
      <c r="KAR104" s="1219" t="s">
        <v>1245</v>
      </c>
      <c r="KAS104" s="1219" t="s">
        <v>1245</v>
      </c>
      <c r="KAT104" s="1219" t="s">
        <v>1245</v>
      </c>
      <c r="KAU104" s="1219" t="s">
        <v>1245</v>
      </c>
      <c r="KAV104" s="1219" t="s">
        <v>1245</v>
      </c>
      <c r="KAW104" s="1219" t="s">
        <v>1245</v>
      </c>
      <c r="KAX104" s="1219" t="s">
        <v>1245</v>
      </c>
      <c r="KAY104" s="1219" t="s">
        <v>1245</v>
      </c>
      <c r="KAZ104" s="1219" t="s">
        <v>1245</v>
      </c>
      <c r="KBA104" s="1219" t="s">
        <v>1245</v>
      </c>
      <c r="KBB104" s="1219" t="s">
        <v>1245</v>
      </c>
      <c r="KBC104" s="1219" t="s">
        <v>1245</v>
      </c>
      <c r="KBD104" s="1219" t="s">
        <v>1245</v>
      </c>
      <c r="KBE104" s="1219" t="s">
        <v>1245</v>
      </c>
      <c r="KBF104" s="1219" t="s">
        <v>1245</v>
      </c>
      <c r="KBG104" s="1219" t="s">
        <v>1245</v>
      </c>
      <c r="KBH104" s="1219" t="s">
        <v>1245</v>
      </c>
      <c r="KBI104" s="1219" t="s">
        <v>1245</v>
      </c>
      <c r="KBJ104" s="1219" t="s">
        <v>1245</v>
      </c>
      <c r="KBK104" s="1219" t="s">
        <v>1245</v>
      </c>
      <c r="KBL104" s="1219" t="s">
        <v>1245</v>
      </c>
      <c r="KBM104" s="1219" t="s">
        <v>1245</v>
      </c>
      <c r="KBN104" s="1219" t="s">
        <v>1245</v>
      </c>
      <c r="KBO104" s="1219" t="s">
        <v>1245</v>
      </c>
      <c r="KBP104" s="1219" t="s">
        <v>1245</v>
      </c>
      <c r="KBQ104" s="1219" t="s">
        <v>1245</v>
      </c>
      <c r="KBR104" s="1219" t="s">
        <v>1245</v>
      </c>
      <c r="KBS104" s="1219" t="s">
        <v>1245</v>
      </c>
      <c r="KBT104" s="1219" t="s">
        <v>1245</v>
      </c>
      <c r="KBU104" s="1219" t="s">
        <v>1245</v>
      </c>
      <c r="KBV104" s="1219" t="s">
        <v>1245</v>
      </c>
      <c r="KBW104" s="1219" t="s">
        <v>1245</v>
      </c>
      <c r="KBX104" s="1219" t="s">
        <v>1245</v>
      </c>
      <c r="KBY104" s="1219" t="s">
        <v>1245</v>
      </c>
      <c r="KBZ104" s="1219" t="s">
        <v>1245</v>
      </c>
      <c r="KCA104" s="1219" t="s">
        <v>1245</v>
      </c>
      <c r="KCB104" s="1219" t="s">
        <v>1245</v>
      </c>
      <c r="KCC104" s="1219" t="s">
        <v>1245</v>
      </c>
      <c r="KCD104" s="1219" t="s">
        <v>1245</v>
      </c>
      <c r="KCE104" s="1219" t="s">
        <v>1245</v>
      </c>
      <c r="KCF104" s="1219" t="s">
        <v>1245</v>
      </c>
      <c r="KCG104" s="1219" t="s">
        <v>1245</v>
      </c>
      <c r="KCH104" s="1219" t="s">
        <v>1245</v>
      </c>
      <c r="KCI104" s="1219" t="s">
        <v>1245</v>
      </c>
      <c r="KCJ104" s="1219" t="s">
        <v>1245</v>
      </c>
      <c r="KCK104" s="1219" t="s">
        <v>1245</v>
      </c>
      <c r="KCL104" s="1219" t="s">
        <v>1245</v>
      </c>
      <c r="KCM104" s="1219" t="s">
        <v>1245</v>
      </c>
      <c r="KCN104" s="1219" t="s">
        <v>1245</v>
      </c>
      <c r="KCO104" s="1219" t="s">
        <v>1245</v>
      </c>
      <c r="KCP104" s="1219" t="s">
        <v>1245</v>
      </c>
      <c r="KCQ104" s="1219" t="s">
        <v>1245</v>
      </c>
      <c r="KCR104" s="1219" t="s">
        <v>1245</v>
      </c>
      <c r="KCS104" s="1219" t="s">
        <v>1245</v>
      </c>
      <c r="KCT104" s="1219" t="s">
        <v>1245</v>
      </c>
      <c r="KCU104" s="1219" t="s">
        <v>1245</v>
      </c>
      <c r="KCV104" s="1219" t="s">
        <v>1245</v>
      </c>
      <c r="KCW104" s="1219" t="s">
        <v>1245</v>
      </c>
      <c r="KCX104" s="1219" t="s">
        <v>1245</v>
      </c>
      <c r="KCY104" s="1219" t="s">
        <v>1245</v>
      </c>
      <c r="KCZ104" s="1219" t="s">
        <v>1245</v>
      </c>
      <c r="KDA104" s="1219" t="s">
        <v>1245</v>
      </c>
      <c r="KDB104" s="1219" t="s">
        <v>1245</v>
      </c>
      <c r="KDC104" s="1219" t="s">
        <v>1245</v>
      </c>
      <c r="KDD104" s="1219" t="s">
        <v>1245</v>
      </c>
      <c r="KDE104" s="1219" t="s">
        <v>1245</v>
      </c>
      <c r="KDF104" s="1219" t="s">
        <v>1245</v>
      </c>
      <c r="KDG104" s="1219" t="s">
        <v>1245</v>
      </c>
      <c r="KDH104" s="1219" t="s">
        <v>1245</v>
      </c>
      <c r="KDI104" s="1219" t="s">
        <v>1245</v>
      </c>
      <c r="KDJ104" s="1219" t="s">
        <v>1245</v>
      </c>
      <c r="KDK104" s="1219" t="s">
        <v>1245</v>
      </c>
      <c r="KDL104" s="1219" t="s">
        <v>1245</v>
      </c>
      <c r="KDM104" s="1219" t="s">
        <v>1245</v>
      </c>
      <c r="KDN104" s="1219" t="s">
        <v>1245</v>
      </c>
      <c r="KDO104" s="1219" t="s">
        <v>1245</v>
      </c>
      <c r="KDP104" s="1219" t="s">
        <v>1245</v>
      </c>
      <c r="KDQ104" s="1219" t="s">
        <v>1245</v>
      </c>
      <c r="KDR104" s="1219" t="s">
        <v>1245</v>
      </c>
      <c r="KDS104" s="1219" t="s">
        <v>1245</v>
      </c>
      <c r="KDT104" s="1219" t="s">
        <v>1245</v>
      </c>
      <c r="KDU104" s="1219" t="s">
        <v>1245</v>
      </c>
      <c r="KDV104" s="1219" t="s">
        <v>1245</v>
      </c>
      <c r="KDW104" s="1219" t="s">
        <v>1245</v>
      </c>
      <c r="KDX104" s="1219" t="s">
        <v>1245</v>
      </c>
      <c r="KDY104" s="1219" t="s">
        <v>1245</v>
      </c>
      <c r="KDZ104" s="1219" t="s">
        <v>1245</v>
      </c>
      <c r="KEA104" s="1219" t="s">
        <v>1245</v>
      </c>
      <c r="KEB104" s="1219" t="s">
        <v>1245</v>
      </c>
      <c r="KEC104" s="1219" t="s">
        <v>1245</v>
      </c>
      <c r="KED104" s="1219" t="s">
        <v>1245</v>
      </c>
      <c r="KEE104" s="1219" t="s">
        <v>1245</v>
      </c>
      <c r="KEF104" s="1219" t="s">
        <v>1245</v>
      </c>
      <c r="KEG104" s="1219" t="s">
        <v>1245</v>
      </c>
      <c r="KEH104" s="1219" t="s">
        <v>1245</v>
      </c>
      <c r="KEI104" s="1219" t="s">
        <v>1245</v>
      </c>
      <c r="KEJ104" s="1219" t="s">
        <v>1245</v>
      </c>
      <c r="KEK104" s="1219" t="s">
        <v>1245</v>
      </c>
      <c r="KEL104" s="1219" t="s">
        <v>1245</v>
      </c>
      <c r="KEM104" s="1219" t="s">
        <v>1245</v>
      </c>
      <c r="KEN104" s="1219" t="s">
        <v>1245</v>
      </c>
      <c r="KEO104" s="1219" t="s">
        <v>1245</v>
      </c>
      <c r="KEP104" s="1219" t="s">
        <v>1245</v>
      </c>
      <c r="KEQ104" s="1219" t="s">
        <v>1245</v>
      </c>
      <c r="KER104" s="1219" t="s">
        <v>1245</v>
      </c>
      <c r="KES104" s="1219" t="s">
        <v>1245</v>
      </c>
      <c r="KET104" s="1219" t="s">
        <v>1245</v>
      </c>
      <c r="KEU104" s="1219" t="s">
        <v>1245</v>
      </c>
      <c r="KEV104" s="1219" t="s">
        <v>1245</v>
      </c>
      <c r="KEW104" s="1219" t="s">
        <v>1245</v>
      </c>
      <c r="KEX104" s="1219" t="s">
        <v>1245</v>
      </c>
      <c r="KEY104" s="1219" t="s">
        <v>1245</v>
      </c>
      <c r="KEZ104" s="1219" t="s">
        <v>1245</v>
      </c>
      <c r="KFA104" s="1219" t="s">
        <v>1245</v>
      </c>
      <c r="KFB104" s="1219" t="s">
        <v>1245</v>
      </c>
      <c r="KFC104" s="1219" t="s">
        <v>1245</v>
      </c>
      <c r="KFD104" s="1219" t="s">
        <v>1245</v>
      </c>
      <c r="KFE104" s="1219" t="s">
        <v>1245</v>
      </c>
      <c r="KFF104" s="1219" t="s">
        <v>1245</v>
      </c>
      <c r="KFG104" s="1219" t="s">
        <v>1245</v>
      </c>
      <c r="KFH104" s="1219" t="s">
        <v>1245</v>
      </c>
      <c r="KFI104" s="1219" t="s">
        <v>1245</v>
      </c>
      <c r="KFJ104" s="1219" t="s">
        <v>1245</v>
      </c>
      <c r="KFK104" s="1219" t="s">
        <v>1245</v>
      </c>
      <c r="KFL104" s="1219" t="s">
        <v>1245</v>
      </c>
      <c r="KFM104" s="1219" t="s">
        <v>1245</v>
      </c>
      <c r="KFN104" s="1219" t="s">
        <v>1245</v>
      </c>
      <c r="KFO104" s="1219" t="s">
        <v>1245</v>
      </c>
      <c r="KFP104" s="1219" t="s">
        <v>1245</v>
      </c>
      <c r="KFQ104" s="1219" t="s">
        <v>1245</v>
      </c>
      <c r="KFR104" s="1219" t="s">
        <v>1245</v>
      </c>
      <c r="KFS104" s="1219" t="s">
        <v>1245</v>
      </c>
      <c r="KFT104" s="1219" t="s">
        <v>1245</v>
      </c>
      <c r="KFU104" s="1219" t="s">
        <v>1245</v>
      </c>
      <c r="KFV104" s="1219" t="s">
        <v>1245</v>
      </c>
      <c r="KFW104" s="1219" t="s">
        <v>1245</v>
      </c>
      <c r="KFX104" s="1219" t="s">
        <v>1245</v>
      </c>
      <c r="KFY104" s="1219" t="s">
        <v>1245</v>
      </c>
      <c r="KFZ104" s="1219" t="s">
        <v>1245</v>
      </c>
      <c r="KGA104" s="1219" t="s">
        <v>1245</v>
      </c>
      <c r="KGB104" s="1219" t="s">
        <v>1245</v>
      </c>
      <c r="KGC104" s="1219" t="s">
        <v>1245</v>
      </c>
      <c r="KGD104" s="1219" t="s">
        <v>1245</v>
      </c>
      <c r="KGE104" s="1219" t="s">
        <v>1245</v>
      </c>
      <c r="KGF104" s="1219" t="s">
        <v>1245</v>
      </c>
      <c r="KGG104" s="1219" t="s">
        <v>1245</v>
      </c>
      <c r="KGH104" s="1219" t="s">
        <v>1245</v>
      </c>
      <c r="KGI104" s="1219" t="s">
        <v>1245</v>
      </c>
      <c r="KGJ104" s="1219" t="s">
        <v>1245</v>
      </c>
      <c r="KGK104" s="1219" t="s">
        <v>1245</v>
      </c>
      <c r="KGL104" s="1219" t="s">
        <v>1245</v>
      </c>
      <c r="KGM104" s="1219" t="s">
        <v>1245</v>
      </c>
      <c r="KGN104" s="1219" t="s">
        <v>1245</v>
      </c>
      <c r="KGO104" s="1219" t="s">
        <v>1245</v>
      </c>
      <c r="KGP104" s="1219" t="s">
        <v>1245</v>
      </c>
      <c r="KGQ104" s="1219" t="s">
        <v>1245</v>
      </c>
      <c r="KGR104" s="1219" t="s">
        <v>1245</v>
      </c>
      <c r="KGS104" s="1219" t="s">
        <v>1245</v>
      </c>
      <c r="KGT104" s="1219" t="s">
        <v>1245</v>
      </c>
      <c r="KGU104" s="1219" t="s">
        <v>1245</v>
      </c>
      <c r="KGV104" s="1219" t="s">
        <v>1245</v>
      </c>
      <c r="KGW104" s="1219" t="s">
        <v>1245</v>
      </c>
      <c r="KGX104" s="1219" t="s">
        <v>1245</v>
      </c>
      <c r="KGY104" s="1219" t="s">
        <v>1245</v>
      </c>
      <c r="KGZ104" s="1219" t="s">
        <v>1245</v>
      </c>
      <c r="KHA104" s="1219" t="s">
        <v>1245</v>
      </c>
      <c r="KHB104" s="1219" t="s">
        <v>1245</v>
      </c>
      <c r="KHC104" s="1219" t="s">
        <v>1245</v>
      </c>
      <c r="KHD104" s="1219" t="s">
        <v>1245</v>
      </c>
      <c r="KHE104" s="1219" t="s">
        <v>1245</v>
      </c>
      <c r="KHF104" s="1219" t="s">
        <v>1245</v>
      </c>
      <c r="KHG104" s="1219" t="s">
        <v>1245</v>
      </c>
      <c r="KHH104" s="1219" t="s">
        <v>1245</v>
      </c>
      <c r="KHI104" s="1219" t="s">
        <v>1245</v>
      </c>
      <c r="KHJ104" s="1219" t="s">
        <v>1245</v>
      </c>
      <c r="KHK104" s="1219" t="s">
        <v>1245</v>
      </c>
      <c r="KHL104" s="1219" t="s">
        <v>1245</v>
      </c>
      <c r="KHM104" s="1219" t="s">
        <v>1245</v>
      </c>
      <c r="KHN104" s="1219" t="s">
        <v>1245</v>
      </c>
      <c r="KHO104" s="1219" t="s">
        <v>1245</v>
      </c>
      <c r="KHP104" s="1219" t="s">
        <v>1245</v>
      </c>
      <c r="KHQ104" s="1219" t="s">
        <v>1245</v>
      </c>
      <c r="KHR104" s="1219" t="s">
        <v>1245</v>
      </c>
      <c r="KHS104" s="1219" t="s">
        <v>1245</v>
      </c>
      <c r="KHT104" s="1219" t="s">
        <v>1245</v>
      </c>
      <c r="KHU104" s="1219" t="s">
        <v>1245</v>
      </c>
      <c r="KHV104" s="1219" t="s">
        <v>1245</v>
      </c>
      <c r="KHW104" s="1219" t="s">
        <v>1245</v>
      </c>
      <c r="KHX104" s="1219" t="s">
        <v>1245</v>
      </c>
      <c r="KHY104" s="1219" t="s">
        <v>1245</v>
      </c>
      <c r="KHZ104" s="1219" t="s">
        <v>1245</v>
      </c>
      <c r="KIA104" s="1219" t="s">
        <v>1245</v>
      </c>
      <c r="KIB104" s="1219" t="s">
        <v>1245</v>
      </c>
      <c r="KIC104" s="1219" t="s">
        <v>1245</v>
      </c>
      <c r="KID104" s="1219" t="s">
        <v>1245</v>
      </c>
      <c r="KIE104" s="1219" t="s">
        <v>1245</v>
      </c>
      <c r="KIF104" s="1219" t="s">
        <v>1245</v>
      </c>
      <c r="KIG104" s="1219" t="s">
        <v>1245</v>
      </c>
      <c r="KIH104" s="1219" t="s">
        <v>1245</v>
      </c>
      <c r="KII104" s="1219" t="s">
        <v>1245</v>
      </c>
      <c r="KIJ104" s="1219" t="s">
        <v>1245</v>
      </c>
      <c r="KIK104" s="1219" t="s">
        <v>1245</v>
      </c>
      <c r="KIL104" s="1219" t="s">
        <v>1245</v>
      </c>
      <c r="KIM104" s="1219" t="s">
        <v>1245</v>
      </c>
      <c r="KIN104" s="1219" t="s">
        <v>1245</v>
      </c>
      <c r="KIO104" s="1219" t="s">
        <v>1245</v>
      </c>
      <c r="KIP104" s="1219" t="s">
        <v>1245</v>
      </c>
      <c r="KIQ104" s="1219" t="s">
        <v>1245</v>
      </c>
      <c r="KIR104" s="1219" t="s">
        <v>1245</v>
      </c>
      <c r="KIS104" s="1219" t="s">
        <v>1245</v>
      </c>
      <c r="KIT104" s="1219" t="s">
        <v>1245</v>
      </c>
      <c r="KIU104" s="1219" t="s">
        <v>1245</v>
      </c>
      <c r="KIV104" s="1219" t="s">
        <v>1245</v>
      </c>
      <c r="KIW104" s="1219" t="s">
        <v>1245</v>
      </c>
      <c r="KIX104" s="1219" t="s">
        <v>1245</v>
      </c>
      <c r="KIY104" s="1219" t="s">
        <v>1245</v>
      </c>
      <c r="KIZ104" s="1219" t="s">
        <v>1245</v>
      </c>
      <c r="KJA104" s="1219" t="s">
        <v>1245</v>
      </c>
      <c r="KJB104" s="1219" t="s">
        <v>1245</v>
      </c>
      <c r="KJC104" s="1219" t="s">
        <v>1245</v>
      </c>
      <c r="KJD104" s="1219" t="s">
        <v>1245</v>
      </c>
      <c r="KJE104" s="1219" t="s">
        <v>1245</v>
      </c>
      <c r="KJF104" s="1219" t="s">
        <v>1245</v>
      </c>
      <c r="KJG104" s="1219" t="s">
        <v>1245</v>
      </c>
      <c r="KJH104" s="1219" t="s">
        <v>1245</v>
      </c>
      <c r="KJI104" s="1219" t="s">
        <v>1245</v>
      </c>
      <c r="KJJ104" s="1219" t="s">
        <v>1245</v>
      </c>
      <c r="KJK104" s="1219" t="s">
        <v>1245</v>
      </c>
      <c r="KJL104" s="1219" t="s">
        <v>1245</v>
      </c>
      <c r="KJM104" s="1219" t="s">
        <v>1245</v>
      </c>
      <c r="KJN104" s="1219" t="s">
        <v>1245</v>
      </c>
      <c r="KJO104" s="1219" t="s">
        <v>1245</v>
      </c>
      <c r="KJP104" s="1219" t="s">
        <v>1245</v>
      </c>
      <c r="KJQ104" s="1219" t="s">
        <v>1245</v>
      </c>
      <c r="KJR104" s="1219" t="s">
        <v>1245</v>
      </c>
      <c r="KJS104" s="1219" t="s">
        <v>1245</v>
      </c>
      <c r="KJT104" s="1219" t="s">
        <v>1245</v>
      </c>
      <c r="KJU104" s="1219" t="s">
        <v>1245</v>
      </c>
      <c r="KJV104" s="1219" t="s">
        <v>1245</v>
      </c>
      <c r="KJW104" s="1219" t="s">
        <v>1245</v>
      </c>
      <c r="KJX104" s="1219" t="s">
        <v>1245</v>
      </c>
      <c r="KJY104" s="1219" t="s">
        <v>1245</v>
      </c>
      <c r="KJZ104" s="1219" t="s">
        <v>1245</v>
      </c>
      <c r="KKA104" s="1219" t="s">
        <v>1245</v>
      </c>
      <c r="KKB104" s="1219" t="s">
        <v>1245</v>
      </c>
      <c r="KKC104" s="1219" t="s">
        <v>1245</v>
      </c>
      <c r="KKD104" s="1219" t="s">
        <v>1245</v>
      </c>
      <c r="KKE104" s="1219" t="s">
        <v>1245</v>
      </c>
      <c r="KKF104" s="1219" t="s">
        <v>1245</v>
      </c>
      <c r="KKG104" s="1219" t="s">
        <v>1245</v>
      </c>
      <c r="KKH104" s="1219" t="s">
        <v>1245</v>
      </c>
      <c r="KKI104" s="1219" t="s">
        <v>1245</v>
      </c>
      <c r="KKJ104" s="1219" t="s">
        <v>1245</v>
      </c>
      <c r="KKK104" s="1219" t="s">
        <v>1245</v>
      </c>
      <c r="KKL104" s="1219" t="s">
        <v>1245</v>
      </c>
      <c r="KKM104" s="1219" t="s">
        <v>1245</v>
      </c>
      <c r="KKN104" s="1219" t="s">
        <v>1245</v>
      </c>
      <c r="KKO104" s="1219" t="s">
        <v>1245</v>
      </c>
      <c r="KKP104" s="1219" t="s">
        <v>1245</v>
      </c>
      <c r="KKQ104" s="1219" t="s">
        <v>1245</v>
      </c>
      <c r="KKR104" s="1219" t="s">
        <v>1245</v>
      </c>
      <c r="KKS104" s="1219" t="s">
        <v>1245</v>
      </c>
      <c r="KKT104" s="1219" t="s">
        <v>1245</v>
      </c>
      <c r="KKU104" s="1219" t="s">
        <v>1245</v>
      </c>
      <c r="KKV104" s="1219" t="s">
        <v>1245</v>
      </c>
      <c r="KKW104" s="1219" t="s">
        <v>1245</v>
      </c>
      <c r="KKX104" s="1219" t="s">
        <v>1245</v>
      </c>
      <c r="KKY104" s="1219" t="s">
        <v>1245</v>
      </c>
      <c r="KKZ104" s="1219" t="s">
        <v>1245</v>
      </c>
      <c r="KLA104" s="1219" t="s">
        <v>1245</v>
      </c>
      <c r="KLB104" s="1219" t="s">
        <v>1245</v>
      </c>
      <c r="KLC104" s="1219" t="s">
        <v>1245</v>
      </c>
      <c r="KLD104" s="1219" t="s">
        <v>1245</v>
      </c>
      <c r="KLE104" s="1219" t="s">
        <v>1245</v>
      </c>
      <c r="KLF104" s="1219" t="s">
        <v>1245</v>
      </c>
      <c r="KLG104" s="1219" t="s">
        <v>1245</v>
      </c>
      <c r="KLH104" s="1219" t="s">
        <v>1245</v>
      </c>
      <c r="KLI104" s="1219" t="s">
        <v>1245</v>
      </c>
      <c r="KLJ104" s="1219" t="s">
        <v>1245</v>
      </c>
      <c r="KLK104" s="1219" t="s">
        <v>1245</v>
      </c>
      <c r="KLL104" s="1219" t="s">
        <v>1245</v>
      </c>
      <c r="KLM104" s="1219" t="s">
        <v>1245</v>
      </c>
      <c r="KLN104" s="1219" t="s">
        <v>1245</v>
      </c>
      <c r="KLO104" s="1219" t="s">
        <v>1245</v>
      </c>
      <c r="KLP104" s="1219" t="s">
        <v>1245</v>
      </c>
      <c r="KLQ104" s="1219" t="s">
        <v>1245</v>
      </c>
      <c r="KLR104" s="1219" t="s">
        <v>1245</v>
      </c>
      <c r="KLS104" s="1219" t="s">
        <v>1245</v>
      </c>
      <c r="KLT104" s="1219" t="s">
        <v>1245</v>
      </c>
      <c r="KLU104" s="1219" t="s">
        <v>1245</v>
      </c>
      <c r="KLV104" s="1219" t="s">
        <v>1245</v>
      </c>
      <c r="KLW104" s="1219" t="s">
        <v>1245</v>
      </c>
      <c r="KLX104" s="1219" t="s">
        <v>1245</v>
      </c>
      <c r="KLY104" s="1219" t="s">
        <v>1245</v>
      </c>
      <c r="KLZ104" s="1219" t="s">
        <v>1245</v>
      </c>
      <c r="KMA104" s="1219" t="s">
        <v>1245</v>
      </c>
      <c r="KMB104" s="1219" t="s">
        <v>1245</v>
      </c>
      <c r="KMC104" s="1219" t="s">
        <v>1245</v>
      </c>
      <c r="KMD104" s="1219" t="s">
        <v>1245</v>
      </c>
      <c r="KME104" s="1219" t="s">
        <v>1245</v>
      </c>
      <c r="KMF104" s="1219" t="s">
        <v>1245</v>
      </c>
      <c r="KMG104" s="1219" t="s">
        <v>1245</v>
      </c>
      <c r="KMH104" s="1219" t="s">
        <v>1245</v>
      </c>
      <c r="KMI104" s="1219" t="s">
        <v>1245</v>
      </c>
      <c r="KMJ104" s="1219" t="s">
        <v>1245</v>
      </c>
      <c r="KMK104" s="1219" t="s">
        <v>1245</v>
      </c>
      <c r="KML104" s="1219" t="s">
        <v>1245</v>
      </c>
      <c r="KMM104" s="1219" t="s">
        <v>1245</v>
      </c>
      <c r="KMN104" s="1219" t="s">
        <v>1245</v>
      </c>
      <c r="KMO104" s="1219" t="s">
        <v>1245</v>
      </c>
      <c r="KMP104" s="1219" t="s">
        <v>1245</v>
      </c>
      <c r="KMQ104" s="1219" t="s">
        <v>1245</v>
      </c>
      <c r="KMR104" s="1219" t="s">
        <v>1245</v>
      </c>
      <c r="KMS104" s="1219" t="s">
        <v>1245</v>
      </c>
      <c r="KMT104" s="1219" t="s">
        <v>1245</v>
      </c>
      <c r="KMU104" s="1219" t="s">
        <v>1245</v>
      </c>
      <c r="KMV104" s="1219" t="s">
        <v>1245</v>
      </c>
      <c r="KMW104" s="1219" t="s">
        <v>1245</v>
      </c>
      <c r="KMX104" s="1219" t="s">
        <v>1245</v>
      </c>
      <c r="KMY104" s="1219" t="s">
        <v>1245</v>
      </c>
      <c r="KMZ104" s="1219" t="s">
        <v>1245</v>
      </c>
      <c r="KNA104" s="1219" t="s">
        <v>1245</v>
      </c>
      <c r="KNB104" s="1219" t="s">
        <v>1245</v>
      </c>
      <c r="KNC104" s="1219" t="s">
        <v>1245</v>
      </c>
      <c r="KND104" s="1219" t="s">
        <v>1245</v>
      </c>
      <c r="KNE104" s="1219" t="s">
        <v>1245</v>
      </c>
      <c r="KNF104" s="1219" t="s">
        <v>1245</v>
      </c>
      <c r="KNG104" s="1219" t="s">
        <v>1245</v>
      </c>
      <c r="KNH104" s="1219" t="s">
        <v>1245</v>
      </c>
      <c r="KNI104" s="1219" t="s">
        <v>1245</v>
      </c>
      <c r="KNJ104" s="1219" t="s">
        <v>1245</v>
      </c>
      <c r="KNK104" s="1219" t="s">
        <v>1245</v>
      </c>
      <c r="KNL104" s="1219" t="s">
        <v>1245</v>
      </c>
      <c r="KNM104" s="1219" t="s">
        <v>1245</v>
      </c>
      <c r="KNN104" s="1219" t="s">
        <v>1245</v>
      </c>
      <c r="KNO104" s="1219" t="s">
        <v>1245</v>
      </c>
      <c r="KNP104" s="1219" t="s">
        <v>1245</v>
      </c>
      <c r="KNQ104" s="1219" t="s">
        <v>1245</v>
      </c>
      <c r="KNR104" s="1219" t="s">
        <v>1245</v>
      </c>
      <c r="KNS104" s="1219" t="s">
        <v>1245</v>
      </c>
      <c r="KNT104" s="1219" t="s">
        <v>1245</v>
      </c>
      <c r="KNU104" s="1219" t="s">
        <v>1245</v>
      </c>
      <c r="KNV104" s="1219" t="s">
        <v>1245</v>
      </c>
      <c r="KNW104" s="1219" t="s">
        <v>1245</v>
      </c>
      <c r="KNX104" s="1219" t="s">
        <v>1245</v>
      </c>
      <c r="KNY104" s="1219" t="s">
        <v>1245</v>
      </c>
      <c r="KNZ104" s="1219" t="s">
        <v>1245</v>
      </c>
      <c r="KOA104" s="1219" t="s">
        <v>1245</v>
      </c>
      <c r="KOB104" s="1219" t="s">
        <v>1245</v>
      </c>
      <c r="KOC104" s="1219" t="s">
        <v>1245</v>
      </c>
      <c r="KOD104" s="1219" t="s">
        <v>1245</v>
      </c>
      <c r="KOE104" s="1219" t="s">
        <v>1245</v>
      </c>
      <c r="KOF104" s="1219" t="s">
        <v>1245</v>
      </c>
      <c r="KOG104" s="1219" t="s">
        <v>1245</v>
      </c>
      <c r="KOH104" s="1219" t="s">
        <v>1245</v>
      </c>
      <c r="KOI104" s="1219" t="s">
        <v>1245</v>
      </c>
      <c r="KOJ104" s="1219" t="s">
        <v>1245</v>
      </c>
      <c r="KOK104" s="1219" t="s">
        <v>1245</v>
      </c>
      <c r="KOL104" s="1219" t="s">
        <v>1245</v>
      </c>
      <c r="KOM104" s="1219" t="s">
        <v>1245</v>
      </c>
      <c r="KON104" s="1219" t="s">
        <v>1245</v>
      </c>
      <c r="KOO104" s="1219" t="s">
        <v>1245</v>
      </c>
      <c r="KOP104" s="1219" t="s">
        <v>1245</v>
      </c>
      <c r="KOQ104" s="1219" t="s">
        <v>1245</v>
      </c>
      <c r="KOR104" s="1219" t="s">
        <v>1245</v>
      </c>
      <c r="KOS104" s="1219" t="s">
        <v>1245</v>
      </c>
      <c r="KOT104" s="1219" t="s">
        <v>1245</v>
      </c>
      <c r="KOU104" s="1219" t="s">
        <v>1245</v>
      </c>
      <c r="KOV104" s="1219" t="s">
        <v>1245</v>
      </c>
      <c r="KOW104" s="1219" t="s">
        <v>1245</v>
      </c>
      <c r="KOX104" s="1219" t="s">
        <v>1245</v>
      </c>
      <c r="KOY104" s="1219" t="s">
        <v>1245</v>
      </c>
      <c r="KOZ104" s="1219" t="s">
        <v>1245</v>
      </c>
      <c r="KPA104" s="1219" t="s">
        <v>1245</v>
      </c>
      <c r="KPB104" s="1219" t="s">
        <v>1245</v>
      </c>
      <c r="KPC104" s="1219" t="s">
        <v>1245</v>
      </c>
      <c r="KPD104" s="1219" t="s">
        <v>1245</v>
      </c>
      <c r="KPE104" s="1219" t="s">
        <v>1245</v>
      </c>
      <c r="KPF104" s="1219" t="s">
        <v>1245</v>
      </c>
      <c r="KPG104" s="1219" t="s">
        <v>1245</v>
      </c>
      <c r="KPH104" s="1219" t="s">
        <v>1245</v>
      </c>
      <c r="KPI104" s="1219" t="s">
        <v>1245</v>
      </c>
      <c r="KPJ104" s="1219" t="s">
        <v>1245</v>
      </c>
      <c r="KPK104" s="1219" t="s">
        <v>1245</v>
      </c>
      <c r="KPL104" s="1219" t="s">
        <v>1245</v>
      </c>
      <c r="KPM104" s="1219" t="s">
        <v>1245</v>
      </c>
      <c r="KPN104" s="1219" t="s">
        <v>1245</v>
      </c>
      <c r="KPO104" s="1219" t="s">
        <v>1245</v>
      </c>
      <c r="KPP104" s="1219" t="s">
        <v>1245</v>
      </c>
      <c r="KPQ104" s="1219" t="s">
        <v>1245</v>
      </c>
      <c r="KPR104" s="1219" t="s">
        <v>1245</v>
      </c>
      <c r="KPS104" s="1219" t="s">
        <v>1245</v>
      </c>
      <c r="KPT104" s="1219" t="s">
        <v>1245</v>
      </c>
      <c r="KPU104" s="1219" t="s">
        <v>1245</v>
      </c>
      <c r="KPV104" s="1219" t="s">
        <v>1245</v>
      </c>
      <c r="KPW104" s="1219" t="s">
        <v>1245</v>
      </c>
      <c r="KPX104" s="1219" t="s">
        <v>1245</v>
      </c>
      <c r="KPY104" s="1219" t="s">
        <v>1245</v>
      </c>
      <c r="KPZ104" s="1219" t="s">
        <v>1245</v>
      </c>
      <c r="KQA104" s="1219" t="s">
        <v>1245</v>
      </c>
      <c r="KQB104" s="1219" t="s">
        <v>1245</v>
      </c>
      <c r="KQC104" s="1219" t="s">
        <v>1245</v>
      </c>
      <c r="KQD104" s="1219" t="s">
        <v>1245</v>
      </c>
      <c r="KQE104" s="1219" t="s">
        <v>1245</v>
      </c>
      <c r="KQF104" s="1219" t="s">
        <v>1245</v>
      </c>
      <c r="KQG104" s="1219" t="s">
        <v>1245</v>
      </c>
      <c r="KQH104" s="1219" t="s">
        <v>1245</v>
      </c>
      <c r="KQI104" s="1219" t="s">
        <v>1245</v>
      </c>
      <c r="KQJ104" s="1219" t="s">
        <v>1245</v>
      </c>
      <c r="KQK104" s="1219" t="s">
        <v>1245</v>
      </c>
      <c r="KQL104" s="1219" t="s">
        <v>1245</v>
      </c>
      <c r="KQM104" s="1219" t="s">
        <v>1245</v>
      </c>
      <c r="KQN104" s="1219" t="s">
        <v>1245</v>
      </c>
      <c r="KQO104" s="1219" t="s">
        <v>1245</v>
      </c>
      <c r="KQP104" s="1219" t="s">
        <v>1245</v>
      </c>
      <c r="KQQ104" s="1219" t="s">
        <v>1245</v>
      </c>
      <c r="KQR104" s="1219" t="s">
        <v>1245</v>
      </c>
      <c r="KQS104" s="1219" t="s">
        <v>1245</v>
      </c>
      <c r="KQT104" s="1219" t="s">
        <v>1245</v>
      </c>
      <c r="KQU104" s="1219" t="s">
        <v>1245</v>
      </c>
      <c r="KQV104" s="1219" t="s">
        <v>1245</v>
      </c>
      <c r="KQW104" s="1219" t="s">
        <v>1245</v>
      </c>
      <c r="KQX104" s="1219" t="s">
        <v>1245</v>
      </c>
      <c r="KQY104" s="1219" t="s">
        <v>1245</v>
      </c>
      <c r="KQZ104" s="1219" t="s">
        <v>1245</v>
      </c>
      <c r="KRA104" s="1219" t="s">
        <v>1245</v>
      </c>
      <c r="KRB104" s="1219" t="s">
        <v>1245</v>
      </c>
      <c r="KRC104" s="1219" t="s">
        <v>1245</v>
      </c>
      <c r="KRD104" s="1219" t="s">
        <v>1245</v>
      </c>
      <c r="KRE104" s="1219" t="s">
        <v>1245</v>
      </c>
      <c r="KRF104" s="1219" t="s">
        <v>1245</v>
      </c>
      <c r="KRG104" s="1219" t="s">
        <v>1245</v>
      </c>
      <c r="KRH104" s="1219" t="s">
        <v>1245</v>
      </c>
      <c r="KRI104" s="1219" t="s">
        <v>1245</v>
      </c>
      <c r="KRJ104" s="1219" t="s">
        <v>1245</v>
      </c>
      <c r="KRK104" s="1219" t="s">
        <v>1245</v>
      </c>
      <c r="KRL104" s="1219" t="s">
        <v>1245</v>
      </c>
      <c r="KRM104" s="1219" t="s">
        <v>1245</v>
      </c>
      <c r="KRN104" s="1219" t="s">
        <v>1245</v>
      </c>
      <c r="KRO104" s="1219" t="s">
        <v>1245</v>
      </c>
      <c r="KRP104" s="1219" t="s">
        <v>1245</v>
      </c>
      <c r="KRQ104" s="1219" t="s">
        <v>1245</v>
      </c>
      <c r="KRR104" s="1219" t="s">
        <v>1245</v>
      </c>
      <c r="KRS104" s="1219" t="s">
        <v>1245</v>
      </c>
      <c r="KRT104" s="1219" t="s">
        <v>1245</v>
      </c>
      <c r="KRU104" s="1219" t="s">
        <v>1245</v>
      </c>
      <c r="KRV104" s="1219" t="s">
        <v>1245</v>
      </c>
      <c r="KRW104" s="1219" t="s">
        <v>1245</v>
      </c>
      <c r="KRX104" s="1219" t="s">
        <v>1245</v>
      </c>
      <c r="KRY104" s="1219" t="s">
        <v>1245</v>
      </c>
      <c r="KRZ104" s="1219" t="s">
        <v>1245</v>
      </c>
      <c r="KSA104" s="1219" t="s">
        <v>1245</v>
      </c>
      <c r="KSB104" s="1219" t="s">
        <v>1245</v>
      </c>
      <c r="KSC104" s="1219" t="s">
        <v>1245</v>
      </c>
      <c r="KSD104" s="1219" t="s">
        <v>1245</v>
      </c>
      <c r="KSE104" s="1219" t="s">
        <v>1245</v>
      </c>
      <c r="KSF104" s="1219" t="s">
        <v>1245</v>
      </c>
      <c r="KSG104" s="1219" t="s">
        <v>1245</v>
      </c>
      <c r="KSH104" s="1219" t="s">
        <v>1245</v>
      </c>
      <c r="KSI104" s="1219" t="s">
        <v>1245</v>
      </c>
      <c r="KSJ104" s="1219" t="s">
        <v>1245</v>
      </c>
      <c r="KSK104" s="1219" t="s">
        <v>1245</v>
      </c>
      <c r="KSL104" s="1219" t="s">
        <v>1245</v>
      </c>
      <c r="KSM104" s="1219" t="s">
        <v>1245</v>
      </c>
      <c r="KSN104" s="1219" t="s">
        <v>1245</v>
      </c>
      <c r="KSO104" s="1219" t="s">
        <v>1245</v>
      </c>
      <c r="KSP104" s="1219" t="s">
        <v>1245</v>
      </c>
      <c r="KSQ104" s="1219" t="s">
        <v>1245</v>
      </c>
      <c r="KSR104" s="1219" t="s">
        <v>1245</v>
      </c>
      <c r="KSS104" s="1219" t="s">
        <v>1245</v>
      </c>
      <c r="KST104" s="1219" t="s">
        <v>1245</v>
      </c>
      <c r="KSU104" s="1219" t="s">
        <v>1245</v>
      </c>
      <c r="KSV104" s="1219" t="s">
        <v>1245</v>
      </c>
      <c r="KSW104" s="1219" t="s">
        <v>1245</v>
      </c>
      <c r="KSX104" s="1219" t="s">
        <v>1245</v>
      </c>
      <c r="KSY104" s="1219" t="s">
        <v>1245</v>
      </c>
      <c r="KSZ104" s="1219" t="s">
        <v>1245</v>
      </c>
      <c r="KTA104" s="1219" t="s">
        <v>1245</v>
      </c>
      <c r="KTB104" s="1219" t="s">
        <v>1245</v>
      </c>
      <c r="KTC104" s="1219" t="s">
        <v>1245</v>
      </c>
      <c r="KTD104" s="1219" t="s">
        <v>1245</v>
      </c>
      <c r="KTE104" s="1219" t="s">
        <v>1245</v>
      </c>
      <c r="KTF104" s="1219" t="s">
        <v>1245</v>
      </c>
      <c r="KTG104" s="1219" t="s">
        <v>1245</v>
      </c>
      <c r="KTH104" s="1219" t="s">
        <v>1245</v>
      </c>
      <c r="KTI104" s="1219" t="s">
        <v>1245</v>
      </c>
      <c r="KTJ104" s="1219" t="s">
        <v>1245</v>
      </c>
      <c r="KTK104" s="1219" t="s">
        <v>1245</v>
      </c>
      <c r="KTL104" s="1219" t="s">
        <v>1245</v>
      </c>
      <c r="KTM104" s="1219" t="s">
        <v>1245</v>
      </c>
      <c r="KTN104" s="1219" t="s">
        <v>1245</v>
      </c>
      <c r="KTO104" s="1219" t="s">
        <v>1245</v>
      </c>
      <c r="KTP104" s="1219" t="s">
        <v>1245</v>
      </c>
      <c r="KTQ104" s="1219" t="s">
        <v>1245</v>
      </c>
      <c r="KTR104" s="1219" t="s">
        <v>1245</v>
      </c>
      <c r="KTS104" s="1219" t="s">
        <v>1245</v>
      </c>
      <c r="KTT104" s="1219" t="s">
        <v>1245</v>
      </c>
      <c r="KTU104" s="1219" t="s">
        <v>1245</v>
      </c>
      <c r="KTV104" s="1219" t="s">
        <v>1245</v>
      </c>
      <c r="KTW104" s="1219" t="s">
        <v>1245</v>
      </c>
      <c r="KTX104" s="1219" t="s">
        <v>1245</v>
      </c>
      <c r="KTY104" s="1219" t="s">
        <v>1245</v>
      </c>
      <c r="KTZ104" s="1219" t="s">
        <v>1245</v>
      </c>
      <c r="KUA104" s="1219" t="s">
        <v>1245</v>
      </c>
      <c r="KUB104" s="1219" t="s">
        <v>1245</v>
      </c>
      <c r="KUC104" s="1219" t="s">
        <v>1245</v>
      </c>
      <c r="KUD104" s="1219" t="s">
        <v>1245</v>
      </c>
      <c r="KUE104" s="1219" t="s">
        <v>1245</v>
      </c>
      <c r="KUF104" s="1219" t="s">
        <v>1245</v>
      </c>
      <c r="KUG104" s="1219" t="s">
        <v>1245</v>
      </c>
      <c r="KUH104" s="1219" t="s">
        <v>1245</v>
      </c>
      <c r="KUI104" s="1219" t="s">
        <v>1245</v>
      </c>
      <c r="KUJ104" s="1219" t="s">
        <v>1245</v>
      </c>
      <c r="KUK104" s="1219" t="s">
        <v>1245</v>
      </c>
      <c r="KUL104" s="1219" t="s">
        <v>1245</v>
      </c>
      <c r="KUM104" s="1219" t="s">
        <v>1245</v>
      </c>
      <c r="KUN104" s="1219" t="s">
        <v>1245</v>
      </c>
      <c r="KUO104" s="1219" t="s">
        <v>1245</v>
      </c>
      <c r="KUP104" s="1219" t="s">
        <v>1245</v>
      </c>
      <c r="KUQ104" s="1219" t="s">
        <v>1245</v>
      </c>
      <c r="KUR104" s="1219" t="s">
        <v>1245</v>
      </c>
      <c r="KUS104" s="1219" t="s">
        <v>1245</v>
      </c>
      <c r="KUT104" s="1219" t="s">
        <v>1245</v>
      </c>
      <c r="KUU104" s="1219" t="s">
        <v>1245</v>
      </c>
      <c r="KUV104" s="1219" t="s">
        <v>1245</v>
      </c>
      <c r="KUW104" s="1219" t="s">
        <v>1245</v>
      </c>
      <c r="KUX104" s="1219" t="s">
        <v>1245</v>
      </c>
      <c r="KUY104" s="1219" t="s">
        <v>1245</v>
      </c>
      <c r="KUZ104" s="1219" t="s">
        <v>1245</v>
      </c>
      <c r="KVA104" s="1219" t="s">
        <v>1245</v>
      </c>
      <c r="KVB104" s="1219" t="s">
        <v>1245</v>
      </c>
      <c r="KVC104" s="1219" t="s">
        <v>1245</v>
      </c>
      <c r="KVD104" s="1219" t="s">
        <v>1245</v>
      </c>
      <c r="KVE104" s="1219" t="s">
        <v>1245</v>
      </c>
      <c r="KVF104" s="1219" t="s">
        <v>1245</v>
      </c>
      <c r="KVG104" s="1219" t="s">
        <v>1245</v>
      </c>
      <c r="KVH104" s="1219" t="s">
        <v>1245</v>
      </c>
      <c r="KVI104" s="1219" t="s">
        <v>1245</v>
      </c>
      <c r="KVJ104" s="1219" t="s">
        <v>1245</v>
      </c>
      <c r="KVK104" s="1219" t="s">
        <v>1245</v>
      </c>
      <c r="KVL104" s="1219" t="s">
        <v>1245</v>
      </c>
      <c r="KVM104" s="1219" t="s">
        <v>1245</v>
      </c>
      <c r="KVN104" s="1219" t="s">
        <v>1245</v>
      </c>
      <c r="KVO104" s="1219" t="s">
        <v>1245</v>
      </c>
      <c r="KVP104" s="1219" t="s">
        <v>1245</v>
      </c>
      <c r="KVQ104" s="1219" t="s">
        <v>1245</v>
      </c>
      <c r="KVR104" s="1219" t="s">
        <v>1245</v>
      </c>
      <c r="KVS104" s="1219" t="s">
        <v>1245</v>
      </c>
      <c r="KVT104" s="1219" t="s">
        <v>1245</v>
      </c>
      <c r="KVU104" s="1219" t="s">
        <v>1245</v>
      </c>
      <c r="KVV104" s="1219" t="s">
        <v>1245</v>
      </c>
      <c r="KVW104" s="1219" t="s">
        <v>1245</v>
      </c>
      <c r="KVX104" s="1219" t="s">
        <v>1245</v>
      </c>
      <c r="KVY104" s="1219" t="s">
        <v>1245</v>
      </c>
      <c r="KVZ104" s="1219" t="s">
        <v>1245</v>
      </c>
      <c r="KWA104" s="1219" t="s">
        <v>1245</v>
      </c>
      <c r="KWB104" s="1219" t="s">
        <v>1245</v>
      </c>
      <c r="KWC104" s="1219" t="s">
        <v>1245</v>
      </c>
      <c r="KWD104" s="1219" t="s">
        <v>1245</v>
      </c>
      <c r="KWE104" s="1219" t="s">
        <v>1245</v>
      </c>
      <c r="KWF104" s="1219" t="s">
        <v>1245</v>
      </c>
      <c r="KWG104" s="1219" t="s">
        <v>1245</v>
      </c>
      <c r="KWH104" s="1219" t="s">
        <v>1245</v>
      </c>
      <c r="KWI104" s="1219" t="s">
        <v>1245</v>
      </c>
      <c r="KWJ104" s="1219" t="s">
        <v>1245</v>
      </c>
      <c r="KWK104" s="1219" t="s">
        <v>1245</v>
      </c>
      <c r="KWL104" s="1219" t="s">
        <v>1245</v>
      </c>
      <c r="KWM104" s="1219" t="s">
        <v>1245</v>
      </c>
      <c r="KWN104" s="1219" t="s">
        <v>1245</v>
      </c>
      <c r="KWO104" s="1219" t="s">
        <v>1245</v>
      </c>
      <c r="KWP104" s="1219" t="s">
        <v>1245</v>
      </c>
      <c r="KWQ104" s="1219" t="s">
        <v>1245</v>
      </c>
      <c r="KWR104" s="1219" t="s">
        <v>1245</v>
      </c>
      <c r="KWS104" s="1219" t="s">
        <v>1245</v>
      </c>
      <c r="KWT104" s="1219" t="s">
        <v>1245</v>
      </c>
      <c r="KWU104" s="1219" t="s">
        <v>1245</v>
      </c>
      <c r="KWV104" s="1219" t="s">
        <v>1245</v>
      </c>
      <c r="KWW104" s="1219" t="s">
        <v>1245</v>
      </c>
      <c r="KWX104" s="1219" t="s">
        <v>1245</v>
      </c>
      <c r="KWY104" s="1219" t="s">
        <v>1245</v>
      </c>
      <c r="KWZ104" s="1219" t="s">
        <v>1245</v>
      </c>
      <c r="KXA104" s="1219" t="s">
        <v>1245</v>
      </c>
      <c r="KXB104" s="1219" t="s">
        <v>1245</v>
      </c>
      <c r="KXC104" s="1219" t="s">
        <v>1245</v>
      </c>
      <c r="KXD104" s="1219" t="s">
        <v>1245</v>
      </c>
      <c r="KXE104" s="1219" t="s">
        <v>1245</v>
      </c>
      <c r="KXF104" s="1219" t="s">
        <v>1245</v>
      </c>
      <c r="KXG104" s="1219" t="s">
        <v>1245</v>
      </c>
      <c r="KXH104" s="1219" t="s">
        <v>1245</v>
      </c>
      <c r="KXI104" s="1219" t="s">
        <v>1245</v>
      </c>
      <c r="KXJ104" s="1219" t="s">
        <v>1245</v>
      </c>
      <c r="KXK104" s="1219" t="s">
        <v>1245</v>
      </c>
      <c r="KXL104" s="1219" t="s">
        <v>1245</v>
      </c>
      <c r="KXM104" s="1219" t="s">
        <v>1245</v>
      </c>
      <c r="KXN104" s="1219" t="s">
        <v>1245</v>
      </c>
      <c r="KXO104" s="1219" t="s">
        <v>1245</v>
      </c>
      <c r="KXP104" s="1219" t="s">
        <v>1245</v>
      </c>
      <c r="KXQ104" s="1219" t="s">
        <v>1245</v>
      </c>
      <c r="KXR104" s="1219" t="s">
        <v>1245</v>
      </c>
      <c r="KXS104" s="1219" t="s">
        <v>1245</v>
      </c>
      <c r="KXT104" s="1219" t="s">
        <v>1245</v>
      </c>
      <c r="KXU104" s="1219" t="s">
        <v>1245</v>
      </c>
      <c r="KXV104" s="1219" t="s">
        <v>1245</v>
      </c>
      <c r="KXW104" s="1219" t="s">
        <v>1245</v>
      </c>
      <c r="KXX104" s="1219" t="s">
        <v>1245</v>
      </c>
      <c r="KXY104" s="1219" t="s">
        <v>1245</v>
      </c>
      <c r="KXZ104" s="1219" t="s">
        <v>1245</v>
      </c>
      <c r="KYA104" s="1219" t="s">
        <v>1245</v>
      </c>
      <c r="KYB104" s="1219" t="s">
        <v>1245</v>
      </c>
      <c r="KYC104" s="1219" t="s">
        <v>1245</v>
      </c>
      <c r="KYD104" s="1219" t="s">
        <v>1245</v>
      </c>
      <c r="KYE104" s="1219" t="s">
        <v>1245</v>
      </c>
      <c r="KYF104" s="1219" t="s">
        <v>1245</v>
      </c>
      <c r="KYG104" s="1219" t="s">
        <v>1245</v>
      </c>
      <c r="KYH104" s="1219" t="s">
        <v>1245</v>
      </c>
      <c r="KYI104" s="1219" t="s">
        <v>1245</v>
      </c>
      <c r="KYJ104" s="1219" t="s">
        <v>1245</v>
      </c>
      <c r="KYK104" s="1219" t="s">
        <v>1245</v>
      </c>
      <c r="KYL104" s="1219" t="s">
        <v>1245</v>
      </c>
      <c r="KYM104" s="1219" t="s">
        <v>1245</v>
      </c>
      <c r="KYN104" s="1219" t="s">
        <v>1245</v>
      </c>
      <c r="KYO104" s="1219" t="s">
        <v>1245</v>
      </c>
      <c r="KYP104" s="1219" t="s">
        <v>1245</v>
      </c>
      <c r="KYQ104" s="1219" t="s">
        <v>1245</v>
      </c>
      <c r="KYR104" s="1219" t="s">
        <v>1245</v>
      </c>
      <c r="KYS104" s="1219" t="s">
        <v>1245</v>
      </c>
      <c r="KYT104" s="1219" t="s">
        <v>1245</v>
      </c>
      <c r="KYU104" s="1219" t="s">
        <v>1245</v>
      </c>
      <c r="KYV104" s="1219" t="s">
        <v>1245</v>
      </c>
      <c r="KYW104" s="1219" t="s">
        <v>1245</v>
      </c>
      <c r="KYX104" s="1219" t="s">
        <v>1245</v>
      </c>
      <c r="KYY104" s="1219" t="s">
        <v>1245</v>
      </c>
      <c r="KYZ104" s="1219" t="s">
        <v>1245</v>
      </c>
      <c r="KZA104" s="1219" t="s">
        <v>1245</v>
      </c>
      <c r="KZB104" s="1219" t="s">
        <v>1245</v>
      </c>
      <c r="KZC104" s="1219" t="s">
        <v>1245</v>
      </c>
      <c r="KZD104" s="1219" t="s">
        <v>1245</v>
      </c>
      <c r="KZE104" s="1219" t="s">
        <v>1245</v>
      </c>
      <c r="KZF104" s="1219" t="s">
        <v>1245</v>
      </c>
      <c r="KZG104" s="1219" t="s">
        <v>1245</v>
      </c>
      <c r="KZH104" s="1219" t="s">
        <v>1245</v>
      </c>
      <c r="KZI104" s="1219" t="s">
        <v>1245</v>
      </c>
      <c r="KZJ104" s="1219" t="s">
        <v>1245</v>
      </c>
      <c r="KZK104" s="1219" t="s">
        <v>1245</v>
      </c>
      <c r="KZL104" s="1219" t="s">
        <v>1245</v>
      </c>
      <c r="KZM104" s="1219" t="s">
        <v>1245</v>
      </c>
      <c r="KZN104" s="1219" t="s">
        <v>1245</v>
      </c>
      <c r="KZO104" s="1219" t="s">
        <v>1245</v>
      </c>
      <c r="KZP104" s="1219" t="s">
        <v>1245</v>
      </c>
      <c r="KZQ104" s="1219" t="s">
        <v>1245</v>
      </c>
      <c r="KZR104" s="1219" t="s">
        <v>1245</v>
      </c>
      <c r="KZS104" s="1219" t="s">
        <v>1245</v>
      </c>
      <c r="KZT104" s="1219" t="s">
        <v>1245</v>
      </c>
      <c r="KZU104" s="1219" t="s">
        <v>1245</v>
      </c>
      <c r="KZV104" s="1219" t="s">
        <v>1245</v>
      </c>
      <c r="KZW104" s="1219" t="s">
        <v>1245</v>
      </c>
      <c r="KZX104" s="1219" t="s">
        <v>1245</v>
      </c>
      <c r="KZY104" s="1219" t="s">
        <v>1245</v>
      </c>
      <c r="KZZ104" s="1219" t="s">
        <v>1245</v>
      </c>
      <c r="LAA104" s="1219" t="s">
        <v>1245</v>
      </c>
      <c r="LAB104" s="1219" t="s">
        <v>1245</v>
      </c>
      <c r="LAC104" s="1219" t="s">
        <v>1245</v>
      </c>
      <c r="LAD104" s="1219" t="s">
        <v>1245</v>
      </c>
      <c r="LAE104" s="1219" t="s">
        <v>1245</v>
      </c>
      <c r="LAF104" s="1219" t="s">
        <v>1245</v>
      </c>
      <c r="LAG104" s="1219" t="s">
        <v>1245</v>
      </c>
      <c r="LAH104" s="1219" t="s">
        <v>1245</v>
      </c>
      <c r="LAI104" s="1219" t="s">
        <v>1245</v>
      </c>
      <c r="LAJ104" s="1219" t="s">
        <v>1245</v>
      </c>
      <c r="LAK104" s="1219" t="s">
        <v>1245</v>
      </c>
      <c r="LAL104" s="1219" t="s">
        <v>1245</v>
      </c>
      <c r="LAM104" s="1219" t="s">
        <v>1245</v>
      </c>
      <c r="LAN104" s="1219" t="s">
        <v>1245</v>
      </c>
      <c r="LAO104" s="1219" t="s">
        <v>1245</v>
      </c>
      <c r="LAP104" s="1219" t="s">
        <v>1245</v>
      </c>
      <c r="LAQ104" s="1219" t="s">
        <v>1245</v>
      </c>
      <c r="LAR104" s="1219" t="s">
        <v>1245</v>
      </c>
      <c r="LAS104" s="1219" t="s">
        <v>1245</v>
      </c>
      <c r="LAT104" s="1219" t="s">
        <v>1245</v>
      </c>
      <c r="LAU104" s="1219" t="s">
        <v>1245</v>
      </c>
      <c r="LAV104" s="1219" t="s">
        <v>1245</v>
      </c>
      <c r="LAW104" s="1219" t="s">
        <v>1245</v>
      </c>
      <c r="LAX104" s="1219" t="s">
        <v>1245</v>
      </c>
      <c r="LAY104" s="1219" t="s">
        <v>1245</v>
      </c>
      <c r="LAZ104" s="1219" t="s">
        <v>1245</v>
      </c>
      <c r="LBA104" s="1219" t="s">
        <v>1245</v>
      </c>
      <c r="LBB104" s="1219" t="s">
        <v>1245</v>
      </c>
      <c r="LBC104" s="1219" t="s">
        <v>1245</v>
      </c>
      <c r="LBD104" s="1219" t="s">
        <v>1245</v>
      </c>
      <c r="LBE104" s="1219" t="s">
        <v>1245</v>
      </c>
      <c r="LBF104" s="1219" t="s">
        <v>1245</v>
      </c>
      <c r="LBG104" s="1219" t="s">
        <v>1245</v>
      </c>
      <c r="LBH104" s="1219" t="s">
        <v>1245</v>
      </c>
      <c r="LBI104" s="1219" t="s">
        <v>1245</v>
      </c>
      <c r="LBJ104" s="1219" t="s">
        <v>1245</v>
      </c>
      <c r="LBK104" s="1219" t="s">
        <v>1245</v>
      </c>
      <c r="LBL104" s="1219" t="s">
        <v>1245</v>
      </c>
      <c r="LBM104" s="1219" t="s">
        <v>1245</v>
      </c>
      <c r="LBN104" s="1219" t="s">
        <v>1245</v>
      </c>
      <c r="LBO104" s="1219" t="s">
        <v>1245</v>
      </c>
      <c r="LBP104" s="1219" t="s">
        <v>1245</v>
      </c>
      <c r="LBQ104" s="1219" t="s">
        <v>1245</v>
      </c>
      <c r="LBR104" s="1219" t="s">
        <v>1245</v>
      </c>
      <c r="LBS104" s="1219" t="s">
        <v>1245</v>
      </c>
      <c r="LBT104" s="1219" t="s">
        <v>1245</v>
      </c>
      <c r="LBU104" s="1219" t="s">
        <v>1245</v>
      </c>
      <c r="LBV104" s="1219" t="s">
        <v>1245</v>
      </c>
      <c r="LBW104" s="1219" t="s">
        <v>1245</v>
      </c>
      <c r="LBX104" s="1219" t="s">
        <v>1245</v>
      </c>
      <c r="LBY104" s="1219" t="s">
        <v>1245</v>
      </c>
      <c r="LBZ104" s="1219" t="s">
        <v>1245</v>
      </c>
      <c r="LCA104" s="1219" t="s">
        <v>1245</v>
      </c>
      <c r="LCB104" s="1219" t="s">
        <v>1245</v>
      </c>
      <c r="LCC104" s="1219" t="s">
        <v>1245</v>
      </c>
      <c r="LCD104" s="1219" t="s">
        <v>1245</v>
      </c>
      <c r="LCE104" s="1219" t="s">
        <v>1245</v>
      </c>
      <c r="LCF104" s="1219" t="s">
        <v>1245</v>
      </c>
      <c r="LCG104" s="1219" t="s">
        <v>1245</v>
      </c>
      <c r="LCH104" s="1219" t="s">
        <v>1245</v>
      </c>
      <c r="LCI104" s="1219" t="s">
        <v>1245</v>
      </c>
      <c r="LCJ104" s="1219" t="s">
        <v>1245</v>
      </c>
      <c r="LCK104" s="1219" t="s">
        <v>1245</v>
      </c>
      <c r="LCL104" s="1219" t="s">
        <v>1245</v>
      </c>
      <c r="LCM104" s="1219" t="s">
        <v>1245</v>
      </c>
      <c r="LCN104" s="1219" t="s">
        <v>1245</v>
      </c>
      <c r="LCO104" s="1219" t="s">
        <v>1245</v>
      </c>
      <c r="LCP104" s="1219" t="s">
        <v>1245</v>
      </c>
      <c r="LCQ104" s="1219" t="s">
        <v>1245</v>
      </c>
      <c r="LCR104" s="1219" t="s">
        <v>1245</v>
      </c>
      <c r="LCS104" s="1219" t="s">
        <v>1245</v>
      </c>
      <c r="LCT104" s="1219" t="s">
        <v>1245</v>
      </c>
      <c r="LCU104" s="1219" t="s">
        <v>1245</v>
      </c>
      <c r="LCV104" s="1219" t="s">
        <v>1245</v>
      </c>
      <c r="LCW104" s="1219" t="s">
        <v>1245</v>
      </c>
      <c r="LCX104" s="1219" t="s">
        <v>1245</v>
      </c>
      <c r="LCY104" s="1219" t="s">
        <v>1245</v>
      </c>
      <c r="LCZ104" s="1219" t="s">
        <v>1245</v>
      </c>
      <c r="LDA104" s="1219" t="s">
        <v>1245</v>
      </c>
      <c r="LDB104" s="1219" t="s">
        <v>1245</v>
      </c>
      <c r="LDC104" s="1219" t="s">
        <v>1245</v>
      </c>
      <c r="LDD104" s="1219" t="s">
        <v>1245</v>
      </c>
      <c r="LDE104" s="1219" t="s">
        <v>1245</v>
      </c>
      <c r="LDF104" s="1219" t="s">
        <v>1245</v>
      </c>
      <c r="LDG104" s="1219" t="s">
        <v>1245</v>
      </c>
      <c r="LDH104" s="1219" t="s">
        <v>1245</v>
      </c>
      <c r="LDI104" s="1219" t="s">
        <v>1245</v>
      </c>
      <c r="LDJ104" s="1219" t="s">
        <v>1245</v>
      </c>
      <c r="LDK104" s="1219" t="s">
        <v>1245</v>
      </c>
      <c r="LDL104" s="1219" t="s">
        <v>1245</v>
      </c>
      <c r="LDM104" s="1219" t="s">
        <v>1245</v>
      </c>
      <c r="LDN104" s="1219" t="s">
        <v>1245</v>
      </c>
      <c r="LDO104" s="1219" t="s">
        <v>1245</v>
      </c>
      <c r="LDP104" s="1219" t="s">
        <v>1245</v>
      </c>
      <c r="LDQ104" s="1219" t="s">
        <v>1245</v>
      </c>
      <c r="LDR104" s="1219" t="s">
        <v>1245</v>
      </c>
      <c r="LDS104" s="1219" t="s">
        <v>1245</v>
      </c>
      <c r="LDT104" s="1219" t="s">
        <v>1245</v>
      </c>
      <c r="LDU104" s="1219" t="s">
        <v>1245</v>
      </c>
      <c r="LDV104" s="1219" t="s">
        <v>1245</v>
      </c>
      <c r="LDW104" s="1219" t="s">
        <v>1245</v>
      </c>
      <c r="LDX104" s="1219" t="s">
        <v>1245</v>
      </c>
      <c r="LDY104" s="1219" t="s">
        <v>1245</v>
      </c>
      <c r="LDZ104" s="1219" t="s">
        <v>1245</v>
      </c>
      <c r="LEA104" s="1219" t="s">
        <v>1245</v>
      </c>
      <c r="LEB104" s="1219" t="s">
        <v>1245</v>
      </c>
      <c r="LEC104" s="1219" t="s">
        <v>1245</v>
      </c>
      <c r="LED104" s="1219" t="s">
        <v>1245</v>
      </c>
      <c r="LEE104" s="1219" t="s">
        <v>1245</v>
      </c>
      <c r="LEF104" s="1219" t="s">
        <v>1245</v>
      </c>
      <c r="LEG104" s="1219" t="s">
        <v>1245</v>
      </c>
      <c r="LEH104" s="1219" t="s">
        <v>1245</v>
      </c>
      <c r="LEI104" s="1219" t="s">
        <v>1245</v>
      </c>
      <c r="LEJ104" s="1219" t="s">
        <v>1245</v>
      </c>
      <c r="LEK104" s="1219" t="s">
        <v>1245</v>
      </c>
      <c r="LEL104" s="1219" t="s">
        <v>1245</v>
      </c>
      <c r="LEM104" s="1219" t="s">
        <v>1245</v>
      </c>
      <c r="LEN104" s="1219" t="s">
        <v>1245</v>
      </c>
      <c r="LEO104" s="1219" t="s">
        <v>1245</v>
      </c>
      <c r="LEP104" s="1219" t="s">
        <v>1245</v>
      </c>
      <c r="LEQ104" s="1219" t="s">
        <v>1245</v>
      </c>
      <c r="LER104" s="1219" t="s">
        <v>1245</v>
      </c>
      <c r="LES104" s="1219" t="s">
        <v>1245</v>
      </c>
      <c r="LET104" s="1219" t="s">
        <v>1245</v>
      </c>
      <c r="LEU104" s="1219" t="s">
        <v>1245</v>
      </c>
      <c r="LEV104" s="1219" t="s">
        <v>1245</v>
      </c>
      <c r="LEW104" s="1219" t="s">
        <v>1245</v>
      </c>
      <c r="LEX104" s="1219" t="s">
        <v>1245</v>
      </c>
      <c r="LEY104" s="1219" t="s">
        <v>1245</v>
      </c>
      <c r="LEZ104" s="1219" t="s">
        <v>1245</v>
      </c>
      <c r="LFA104" s="1219" t="s">
        <v>1245</v>
      </c>
      <c r="LFB104" s="1219" t="s">
        <v>1245</v>
      </c>
      <c r="LFC104" s="1219" t="s">
        <v>1245</v>
      </c>
      <c r="LFD104" s="1219" t="s">
        <v>1245</v>
      </c>
      <c r="LFE104" s="1219" t="s">
        <v>1245</v>
      </c>
      <c r="LFF104" s="1219" t="s">
        <v>1245</v>
      </c>
      <c r="LFG104" s="1219" t="s">
        <v>1245</v>
      </c>
      <c r="LFH104" s="1219" t="s">
        <v>1245</v>
      </c>
      <c r="LFI104" s="1219" t="s">
        <v>1245</v>
      </c>
      <c r="LFJ104" s="1219" t="s">
        <v>1245</v>
      </c>
      <c r="LFK104" s="1219" t="s">
        <v>1245</v>
      </c>
      <c r="LFL104" s="1219" t="s">
        <v>1245</v>
      </c>
      <c r="LFM104" s="1219" t="s">
        <v>1245</v>
      </c>
      <c r="LFN104" s="1219" t="s">
        <v>1245</v>
      </c>
      <c r="LFO104" s="1219" t="s">
        <v>1245</v>
      </c>
      <c r="LFP104" s="1219" t="s">
        <v>1245</v>
      </c>
      <c r="LFQ104" s="1219" t="s">
        <v>1245</v>
      </c>
      <c r="LFR104" s="1219" t="s">
        <v>1245</v>
      </c>
      <c r="LFS104" s="1219" t="s">
        <v>1245</v>
      </c>
      <c r="LFT104" s="1219" t="s">
        <v>1245</v>
      </c>
      <c r="LFU104" s="1219" t="s">
        <v>1245</v>
      </c>
      <c r="LFV104" s="1219" t="s">
        <v>1245</v>
      </c>
      <c r="LFW104" s="1219" t="s">
        <v>1245</v>
      </c>
      <c r="LFX104" s="1219" t="s">
        <v>1245</v>
      </c>
      <c r="LFY104" s="1219" t="s">
        <v>1245</v>
      </c>
      <c r="LFZ104" s="1219" t="s">
        <v>1245</v>
      </c>
      <c r="LGA104" s="1219" t="s">
        <v>1245</v>
      </c>
      <c r="LGB104" s="1219" t="s">
        <v>1245</v>
      </c>
      <c r="LGC104" s="1219" t="s">
        <v>1245</v>
      </c>
      <c r="LGD104" s="1219" t="s">
        <v>1245</v>
      </c>
      <c r="LGE104" s="1219" t="s">
        <v>1245</v>
      </c>
      <c r="LGF104" s="1219" t="s">
        <v>1245</v>
      </c>
      <c r="LGG104" s="1219" t="s">
        <v>1245</v>
      </c>
      <c r="LGH104" s="1219" t="s">
        <v>1245</v>
      </c>
      <c r="LGI104" s="1219" t="s">
        <v>1245</v>
      </c>
      <c r="LGJ104" s="1219" t="s">
        <v>1245</v>
      </c>
      <c r="LGK104" s="1219" t="s">
        <v>1245</v>
      </c>
      <c r="LGL104" s="1219" t="s">
        <v>1245</v>
      </c>
      <c r="LGM104" s="1219" t="s">
        <v>1245</v>
      </c>
      <c r="LGN104" s="1219" t="s">
        <v>1245</v>
      </c>
      <c r="LGO104" s="1219" t="s">
        <v>1245</v>
      </c>
      <c r="LGP104" s="1219" t="s">
        <v>1245</v>
      </c>
      <c r="LGQ104" s="1219" t="s">
        <v>1245</v>
      </c>
      <c r="LGR104" s="1219" t="s">
        <v>1245</v>
      </c>
      <c r="LGS104" s="1219" t="s">
        <v>1245</v>
      </c>
      <c r="LGT104" s="1219" t="s">
        <v>1245</v>
      </c>
      <c r="LGU104" s="1219" t="s">
        <v>1245</v>
      </c>
      <c r="LGV104" s="1219" t="s">
        <v>1245</v>
      </c>
      <c r="LGW104" s="1219" t="s">
        <v>1245</v>
      </c>
      <c r="LGX104" s="1219" t="s">
        <v>1245</v>
      </c>
      <c r="LGY104" s="1219" t="s">
        <v>1245</v>
      </c>
      <c r="LGZ104" s="1219" t="s">
        <v>1245</v>
      </c>
      <c r="LHA104" s="1219" t="s">
        <v>1245</v>
      </c>
      <c r="LHB104" s="1219" t="s">
        <v>1245</v>
      </c>
      <c r="LHC104" s="1219" t="s">
        <v>1245</v>
      </c>
      <c r="LHD104" s="1219" t="s">
        <v>1245</v>
      </c>
      <c r="LHE104" s="1219" t="s">
        <v>1245</v>
      </c>
      <c r="LHF104" s="1219" t="s">
        <v>1245</v>
      </c>
      <c r="LHG104" s="1219" t="s">
        <v>1245</v>
      </c>
      <c r="LHH104" s="1219" t="s">
        <v>1245</v>
      </c>
      <c r="LHI104" s="1219" t="s">
        <v>1245</v>
      </c>
      <c r="LHJ104" s="1219" t="s">
        <v>1245</v>
      </c>
      <c r="LHK104" s="1219" t="s">
        <v>1245</v>
      </c>
      <c r="LHL104" s="1219" t="s">
        <v>1245</v>
      </c>
      <c r="LHM104" s="1219" t="s">
        <v>1245</v>
      </c>
      <c r="LHN104" s="1219" t="s">
        <v>1245</v>
      </c>
      <c r="LHO104" s="1219" t="s">
        <v>1245</v>
      </c>
      <c r="LHP104" s="1219" t="s">
        <v>1245</v>
      </c>
      <c r="LHQ104" s="1219" t="s">
        <v>1245</v>
      </c>
      <c r="LHR104" s="1219" t="s">
        <v>1245</v>
      </c>
      <c r="LHS104" s="1219" t="s">
        <v>1245</v>
      </c>
      <c r="LHT104" s="1219" t="s">
        <v>1245</v>
      </c>
      <c r="LHU104" s="1219" t="s">
        <v>1245</v>
      </c>
      <c r="LHV104" s="1219" t="s">
        <v>1245</v>
      </c>
      <c r="LHW104" s="1219" t="s">
        <v>1245</v>
      </c>
      <c r="LHX104" s="1219" t="s">
        <v>1245</v>
      </c>
      <c r="LHY104" s="1219" t="s">
        <v>1245</v>
      </c>
      <c r="LHZ104" s="1219" t="s">
        <v>1245</v>
      </c>
      <c r="LIA104" s="1219" t="s">
        <v>1245</v>
      </c>
      <c r="LIB104" s="1219" t="s">
        <v>1245</v>
      </c>
      <c r="LIC104" s="1219" t="s">
        <v>1245</v>
      </c>
      <c r="LID104" s="1219" t="s">
        <v>1245</v>
      </c>
      <c r="LIE104" s="1219" t="s">
        <v>1245</v>
      </c>
      <c r="LIF104" s="1219" t="s">
        <v>1245</v>
      </c>
      <c r="LIG104" s="1219" t="s">
        <v>1245</v>
      </c>
      <c r="LIH104" s="1219" t="s">
        <v>1245</v>
      </c>
      <c r="LII104" s="1219" t="s">
        <v>1245</v>
      </c>
      <c r="LIJ104" s="1219" t="s">
        <v>1245</v>
      </c>
      <c r="LIK104" s="1219" t="s">
        <v>1245</v>
      </c>
      <c r="LIL104" s="1219" t="s">
        <v>1245</v>
      </c>
      <c r="LIM104" s="1219" t="s">
        <v>1245</v>
      </c>
      <c r="LIN104" s="1219" t="s">
        <v>1245</v>
      </c>
      <c r="LIO104" s="1219" t="s">
        <v>1245</v>
      </c>
      <c r="LIP104" s="1219" t="s">
        <v>1245</v>
      </c>
      <c r="LIQ104" s="1219" t="s">
        <v>1245</v>
      </c>
      <c r="LIR104" s="1219" t="s">
        <v>1245</v>
      </c>
      <c r="LIS104" s="1219" t="s">
        <v>1245</v>
      </c>
      <c r="LIT104" s="1219" t="s">
        <v>1245</v>
      </c>
      <c r="LIU104" s="1219" t="s">
        <v>1245</v>
      </c>
      <c r="LIV104" s="1219" t="s">
        <v>1245</v>
      </c>
      <c r="LIW104" s="1219" t="s">
        <v>1245</v>
      </c>
      <c r="LIX104" s="1219" t="s">
        <v>1245</v>
      </c>
      <c r="LIY104" s="1219" t="s">
        <v>1245</v>
      </c>
      <c r="LIZ104" s="1219" t="s">
        <v>1245</v>
      </c>
      <c r="LJA104" s="1219" t="s">
        <v>1245</v>
      </c>
      <c r="LJB104" s="1219" t="s">
        <v>1245</v>
      </c>
      <c r="LJC104" s="1219" t="s">
        <v>1245</v>
      </c>
      <c r="LJD104" s="1219" t="s">
        <v>1245</v>
      </c>
      <c r="LJE104" s="1219" t="s">
        <v>1245</v>
      </c>
      <c r="LJF104" s="1219" t="s">
        <v>1245</v>
      </c>
      <c r="LJG104" s="1219" t="s">
        <v>1245</v>
      </c>
      <c r="LJH104" s="1219" t="s">
        <v>1245</v>
      </c>
      <c r="LJI104" s="1219" t="s">
        <v>1245</v>
      </c>
      <c r="LJJ104" s="1219" t="s">
        <v>1245</v>
      </c>
      <c r="LJK104" s="1219" t="s">
        <v>1245</v>
      </c>
      <c r="LJL104" s="1219" t="s">
        <v>1245</v>
      </c>
      <c r="LJM104" s="1219" t="s">
        <v>1245</v>
      </c>
      <c r="LJN104" s="1219" t="s">
        <v>1245</v>
      </c>
      <c r="LJO104" s="1219" t="s">
        <v>1245</v>
      </c>
      <c r="LJP104" s="1219" t="s">
        <v>1245</v>
      </c>
      <c r="LJQ104" s="1219" t="s">
        <v>1245</v>
      </c>
      <c r="LJR104" s="1219" t="s">
        <v>1245</v>
      </c>
      <c r="LJS104" s="1219" t="s">
        <v>1245</v>
      </c>
      <c r="LJT104" s="1219" t="s">
        <v>1245</v>
      </c>
      <c r="LJU104" s="1219" t="s">
        <v>1245</v>
      </c>
      <c r="LJV104" s="1219" t="s">
        <v>1245</v>
      </c>
      <c r="LJW104" s="1219" t="s">
        <v>1245</v>
      </c>
      <c r="LJX104" s="1219" t="s">
        <v>1245</v>
      </c>
      <c r="LJY104" s="1219" t="s">
        <v>1245</v>
      </c>
      <c r="LJZ104" s="1219" t="s">
        <v>1245</v>
      </c>
      <c r="LKA104" s="1219" t="s">
        <v>1245</v>
      </c>
      <c r="LKB104" s="1219" t="s">
        <v>1245</v>
      </c>
      <c r="LKC104" s="1219" t="s">
        <v>1245</v>
      </c>
      <c r="LKD104" s="1219" t="s">
        <v>1245</v>
      </c>
      <c r="LKE104" s="1219" t="s">
        <v>1245</v>
      </c>
      <c r="LKF104" s="1219" t="s">
        <v>1245</v>
      </c>
      <c r="LKG104" s="1219" t="s">
        <v>1245</v>
      </c>
      <c r="LKH104" s="1219" t="s">
        <v>1245</v>
      </c>
      <c r="LKI104" s="1219" t="s">
        <v>1245</v>
      </c>
      <c r="LKJ104" s="1219" t="s">
        <v>1245</v>
      </c>
      <c r="LKK104" s="1219" t="s">
        <v>1245</v>
      </c>
      <c r="LKL104" s="1219" t="s">
        <v>1245</v>
      </c>
      <c r="LKM104" s="1219" t="s">
        <v>1245</v>
      </c>
      <c r="LKN104" s="1219" t="s">
        <v>1245</v>
      </c>
      <c r="LKO104" s="1219" t="s">
        <v>1245</v>
      </c>
      <c r="LKP104" s="1219" t="s">
        <v>1245</v>
      </c>
      <c r="LKQ104" s="1219" t="s">
        <v>1245</v>
      </c>
      <c r="LKR104" s="1219" t="s">
        <v>1245</v>
      </c>
      <c r="LKS104" s="1219" t="s">
        <v>1245</v>
      </c>
      <c r="LKT104" s="1219" t="s">
        <v>1245</v>
      </c>
      <c r="LKU104" s="1219" t="s">
        <v>1245</v>
      </c>
      <c r="LKV104" s="1219" t="s">
        <v>1245</v>
      </c>
      <c r="LKW104" s="1219" t="s">
        <v>1245</v>
      </c>
      <c r="LKX104" s="1219" t="s">
        <v>1245</v>
      </c>
      <c r="LKY104" s="1219" t="s">
        <v>1245</v>
      </c>
      <c r="LKZ104" s="1219" t="s">
        <v>1245</v>
      </c>
      <c r="LLA104" s="1219" t="s">
        <v>1245</v>
      </c>
      <c r="LLB104" s="1219" t="s">
        <v>1245</v>
      </c>
      <c r="LLC104" s="1219" t="s">
        <v>1245</v>
      </c>
      <c r="LLD104" s="1219" t="s">
        <v>1245</v>
      </c>
      <c r="LLE104" s="1219" t="s">
        <v>1245</v>
      </c>
      <c r="LLF104" s="1219" t="s">
        <v>1245</v>
      </c>
      <c r="LLG104" s="1219" t="s">
        <v>1245</v>
      </c>
      <c r="LLH104" s="1219" t="s">
        <v>1245</v>
      </c>
      <c r="LLI104" s="1219" t="s">
        <v>1245</v>
      </c>
      <c r="LLJ104" s="1219" t="s">
        <v>1245</v>
      </c>
      <c r="LLK104" s="1219" t="s">
        <v>1245</v>
      </c>
      <c r="LLL104" s="1219" t="s">
        <v>1245</v>
      </c>
      <c r="LLM104" s="1219" t="s">
        <v>1245</v>
      </c>
      <c r="LLN104" s="1219" t="s">
        <v>1245</v>
      </c>
      <c r="LLO104" s="1219" t="s">
        <v>1245</v>
      </c>
      <c r="LLP104" s="1219" t="s">
        <v>1245</v>
      </c>
      <c r="LLQ104" s="1219" t="s">
        <v>1245</v>
      </c>
      <c r="LLR104" s="1219" t="s">
        <v>1245</v>
      </c>
      <c r="LLS104" s="1219" t="s">
        <v>1245</v>
      </c>
      <c r="LLT104" s="1219" t="s">
        <v>1245</v>
      </c>
      <c r="LLU104" s="1219" t="s">
        <v>1245</v>
      </c>
      <c r="LLV104" s="1219" t="s">
        <v>1245</v>
      </c>
      <c r="LLW104" s="1219" t="s">
        <v>1245</v>
      </c>
      <c r="LLX104" s="1219" t="s">
        <v>1245</v>
      </c>
      <c r="LLY104" s="1219" t="s">
        <v>1245</v>
      </c>
      <c r="LLZ104" s="1219" t="s">
        <v>1245</v>
      </c>
      <c r="LMA104" s="1219" t="s">
        <v>1245</v>
      </c>
      <c r="LMB104" s="1219" t="s">
        <v>1245</v>
      </c>
      <c r="LMC104" s="1219" t="s">
        <v>1245</v>
      </c>
      <c r="LMD104" s="1219" t="s">
        <v>1245</v>
      </c>
      <c r="LME104" s="1219" t="s">
        <v>1245</v>
      </c>
      <c r="LMF104" s="1219" t="s">
        <v>1245</v>
      </c>
      <c r="LMG104" s="1219" t="s">
        <v>1245</v>
      </c>
      <c r="LMH104" s="1219" t="s">
        <v>1245</v>
      </c>
      <c r="LMI104" s="1219" t="s">
        <v>1245</v>
      </c>
      <c r="LMJ104" s="1219" t="s">
        <v>1245</v>
      </c>
      <c r="LMK104" s="1219" t="s">
        <v>1245</v>
      </c>
      <c r="LML104" s="1219" t="s">
        <v>1245</v>
      </c>
      <c r="LMM104" s="1219" t="s">
        <v>1245</v>
      </c>
      <c r="LMN104" s="1219" t="s">
        <v>1245</v>
      </c>
      <c r="LMO104" s="1219" t="s">
        <v>1245</v>
      </c>
      <c r="LMP104" s="1219" t="s">
        <v>1245</v>
      </c>
      <c r="LMQ104" s="1219" t="s">
        <v>1245</v>
      </c>
      <c r="LMR104" s="1219" t="s">
        <v>1245</v>
      </c>
      <c r="LMS104" s="1219" t="s">
        <v>1245</v>
      </c>
      <c r="LMT104" s="1219" t="s">
        <v>1245</v>
      </c>
      <c r="LMU104" s="1219" t="s">
        <v>1245</v>
      </c>
      <c r="LMV104" s="1219" t="s">
        <v>1245</v>
      </c>
      <c r="LMW104" s="1219" t="s">
        <v>1245</v>
      </c>
      <c r="LMX104" s="1219" t="s">
        <v>1245</v>
      </c>
      <c r="LMY104" s="1219" t="s">
        <v>1245</v>
      </c>
      <c r="LMZ104" s="1219" t="s">
        <v>1245</v>
      </c>
      <c r="LNA104" s="1219" t="s">
        <v>1245</v>
      </c>
      <c r="LNB104" s="1219" t="s">
        <v>1245</v>
      </c>
      <c r="LNC104" s="1219" t="s">
        <v>1245</v>
      </c>
      <c r="LND104" s="1219" t="s">
        <v>1245</v>
      </c>
      <c r="LNE104" s="1219" t="s">
        <v>1245</v>
      </c>
      <c r="LNF104" s="1219" t="s">
        <v>1245</v>
      </c>
      <c r="LNG104" s="1219" t="s">
        <v>1245</v>
      </c>
      <c r="LNH104" s="1219" t="s">
        <v>1245</v>
      </c>
      <c r="LNI104" s="1219" t="s">
        <v>1245</v>
      </c>
      <c r="LNJ104" s="1219" t="s">
        <v>1245</v>
      </c>
      <c r="LNK104" s="1219" t="s">
        <v>1245</v>
      </c>
      <c r="LNL104" s="1219" t="s">
        <v>1245</v>
      </c>
      <c r="LNM104" s="1219" t="s">
        <v>1245</v>
      </c>
      <c r="LNN104" s="1219" t="s">
        <v>1245</v>
      </c>
      <c r="LNO104" s="1219" t="s">
        <v>1245</v>
      </c>
      <c r="LNP104" s="1219" t="s">
        <v>1245</v>
      </c>
      <c r="LNQ104" s="1219" t="s">
        <v>1245</v>
      </c>
      <c r="LNR104" s="1219" t="s">
        <v>1245</v>
      </c>
      <c r="LNS104" s="1219" t="s">
        <v>1245</v>
      </c>
      <c r="LNT104" s="1219" t="s">
        <v>1245</v>
      </c>
      <c r="LNU104" s="1219" t="s">
        <v>1245</v>
      </c>
      <c r="LNV104" s="1219" t="s">
        <v>1245</v>
      </c>
      <c r="LNW104" s="1219" t="s">
        <v>1245</v>
      </c>
      <c r="LNX104" s="1219" t="s">
        <v>1245</v>
      </c>
      <c r="LNY104" s="1219" t="s">
        <v>1245</v>
      </c>
      <c r="LNZ104" s="1219" t="s">
        <v>1245</v>
      </c>
      <c r="LOA104" s="1219" t="s">
        <v>1245</v>
      </c>
      <c r="LOB104" s="1219" t="s">
        <v>1245</v>
      </c>
      <c r="LOC104" s="1219" t="s">
        <v>1245</v>
      </c>
      <c r="LOD104" s="1219" t="s">
        <v>1245</v>
      </c>
      <c r="LOE104" s="1219" t="s">
        <v>1245</v>
      </c>
      <c r="LOF104" s="1219" t="s">
        <v>1245</v>
      </c>
      <c r="LOG104" s="1219" t="s">
        <v>1245</v>
      </c>
      <c r="LOH104" s="1219" t="s">
        <v>1245</v>
      </c>
      <c r="LOI104" s="1219" t="s">
        <v>1245</v>
      </c>
      <c r="LOJ104" s="1219" t="s">
        <v>1245</v>
      </c>
      <c r="LOK104" s="1219" t="s">
        <v>1245</v>
      </c>
      <c r="LOL104" s="1219" t="s">
        <v>1245</v>
      </c>
      <c r="LOM104" s="1219" t="s">
        <v>1245</v>
      </c>
      <c r="LON104" s="1219" t="s">
        <v>1245</v>
      </c>
      <c r="LOO104" s="1219" t="s">
        <v>1245</v>
      </c>
      <c r="LOP104" s="1219" t="s">
        <v>1245</v>
      </c>
      <c r="LOQ104" s="1219" t="s">
        <v>1245</v>
      </c>
      <c r="LOR104" s="1219" t="s">
        <v>1245</v>
      </c>
      <c r="LOS104" s="1219" t="s">
        <v>1245</v>
      </c>
      <c r="LOT104" s="1219" t="s">
        <v>1245</v>
      </c>
      <c r="LOU104" s="1219" t="s">
        <v>1245</v>
      </c>
      <c r="LOV104" s="1219" t="s">
        <v>1245</v>
      </c>
      <c r="LOW104" s="1219" t="s">
        <v>1245</v>
      </c>
      <c r="LOX104" s="1219" t="s">
        <v>1245</v>
      </c>
      <c r="LOY104" s="1219" t="s">
        <v>1245</v>
      </c>
      <c r="LOZ104" s="1219" t="s">
        <v>1245</v>
      </c>
      <c r="LPA104" s="1219" t="s">
        <v>1245</v>
      </c>
      <c r="LPB104" s="1219" t="s">
        <v>1245</v>
      </c>
      <c r="LPC104" s="1219" t="s">
        <v>1245</v>
      </c>
      <c r="LPD104" s="1219" t="s">
        <v>1245</v>
      </c>
      <c r="LPE104" s="1219" t="s">
        <v>1245</v>
      </c>
      <c r="LPF104" s="1219" t="s">
        <v>1245</v>
      </c>
      <c r="LPG104" s="1219" t="s">
        <v>1245</v>
      </c>
      <c r="LPH104" s="1219" t="s">
        <v>1245</v>
      </c>
      <c r="LPI104" s="1219" t="s">
        <v>1245</v>
      </c>
      <c r="LPJ104" s="1219" t="s">
        <v>1245</v>
      </c>
      <c r="LPK104" s="1219" t="s">
        <v>1245</v>
      </c>
      <c r="LPL104" s="1219" t="s">
        <v>1245</v>
      </c>
      <c r="LPM104" s="1219" t="s">
        <v>1245</v>
      </c>
      <c r="LPN104" s="1219" t="s">
        <v>1245</v>
      </c>
      <c r="LPO104" s="1219" t="s">
        <v>1245</v>
      </c>
      <c r="LPP104" s="1219" t="s">
        <v>1245</v>
      </c>
      <c r="LPQ104" s="1219" t="s">
        <v>1245</v>
      </c>
      <c r="LPR104" s="1219" t="s">
        <v>1245</v>
      </c>
      <c r="LPS104" s="1219" t="s">
        <v>1245</v>
      </c>
      <c r="LPT104" s="1219" t="s">
        <v>1245</v>
      </c>
      <c r="LPU104" s="1219" t="s">
        <v>1245</v>
      </c>
      <c r="LPV104" s="1219" t="s">
        <v>1245</v>
      </c>
      <c r="LPW104" s="1219" t="s">
        <v>1245</v>
      </c>
      <c r="LPX104" s="1219" t="s">
        <v>1245</v>
      </c>
      <c r="LPY104" s="1219" t="s">
        <v>1245</v>
      </c>
      <c r="LPZ104" s="1219" t="s">
        <v>1245</v>
      </c>
      <c r="LQA104" s="1219" t="s">
        <v>1245</v>
      </c>
      <c r="LQB104" s="1219" t="s">
        <v>1245</v>
      </c>
      <c r="LQC104" s="1219" t="s">
        <v>1245</v>
      </c>
      <c r="LQD104" s="1219" t="s">
        <v>1245</v>
      </c>
      <c r="LQE104" s="1219" t="s">
        <v>1245</v>
      </c>
      <c r="LQF104" s="1219" t="s">
        <v>1245</v>
      </c>
      <c r="LQG104" s="1219" t="s">
        <v>1245</v>
      </c>
      <c r="LQH104" s="1219" t="s">
        <v>1245</v>
      </c>
      <c r="LQI104" s="1219" t="s">
        <v>1245</v>
      </c>
      <c r="LQJ104" s="1219" t="s">
        <v>1245</v>
      </c>
      <c r="LQK104" s="1219" t="s">
        <v>1245</v>
      </c>
      <c r="LQL104" s="1219" t="s">
        <v>1245</v>
      </c>
      <c r="LQM104" s="1219" t="s">
        <v>1245</v>
      </c>
      <c r="LQN104" s="1219" t="s">
        <v>1245</v>
      </c>
      <c r="LQO104" s="1219" t="s">
        <v>1245</v>
      </c>
      <c r="LQP104" s="1219" t="s">
        <v>1245</v>
      </c>
      <c r="LQQ104" s="1219" t="s">
        <v>1245</v>
      </c>
      <c r="LQR104" s="1219" t="s">
        <v>1245</v>
      </c>
      <c r="LQS104" s="1219" t="s">
        <v>1245</v>
      </c>
      <c r="LQT104" s="1219" t="s">
        <v>1245</v>
      </c>
      <c r="LQU104" s="1219" t="s">
        <v>1245</v>
      </c>
      <c r="LQV104" s="1219" t="s">
        <v>1245</v>
      </c>
      <c r="LQW104" s="1219" t="s">
        <v>1245</v>
      </c>
      <c r="LQX104" s="1219" t="s">
        <v>1245</v>
      </c>
      <c r="LQY104" s="1219" t="s">
        <v>1245</v>
      </c>
      <c r="LQZ104" s="1219" t="s">
        <v>1245</v>
      </c>
      <c r="LRA104" s="1219" t="s">
        <v>1245</v>
      </c>
      <c r="LRB104" s="1219" t="s">
        <v>1245</v>
      </c>
      <c r="LRC104" s="1219" t="s">
        <v>1245</v>
      </c>
      <c r="LRD104" s="1219" t="s">
        <v>1245</v>
      </c>
      <c r="LRE104" s="1219" t="s">
        <v>1245</v>
      </c>
      <c r="LRF104" s="1219" t="s">
        <v>1245</v>
      </c>
      <c r="LRG104" s="1219" t="s">
        <v>1245</v>
      </c>
      <c r="LRH104" s="1219" t="s">
        <v>1245</v>
      </c>
      <c r="LRI104" s="1219" t="s">
        <v>1245</v>
      </c>
      <c r="LRJ104" s="1219" t="s">
        <v>1245</v>
      </c>
      <c r="LRK104" s="1219" t="s">
        <v>1245</v>
      </c>
      <c r="LRL104" s="1219" t="s">
        <v>1245</v>
      </c>
      <c r="LRM104" s="1219" t="s">
        <v>1245</v>
      </c>
      <c r="LRN104" s="1219" t="s">
        <v>1245</v>
      </c>
      <c r="LRO104" s="1219" t="s">
        <v>1245</v>
      </c>
      <c r="LRP104" s="1219" t="s">
        <v>1245</v>
      </c>
      <c r="LRQ104" s="1219" t="s">
        <v>1245</v>
      </c>
      <c r="LRR104" s="1219" t="s">
        <v>1245</v>
      </c>
      <c r="LRS104" s="1219" t="s">
        <v>1245</v>
      </c>
      <c r="LRT104" s="1219" t="s">
        <v>1245</v>
      </c>
      <c r="LRU104" s="1219" t="s">
        <v>1245</v>
      </c>
      <c r="LRV104" s="1219" t="s">
        <v>1245</v>
      </c>
      <c r="LRW104" s="1219" t="s">
        <v>1245</v>
      </c>
      <c r="LRX104" s="1219" t="s">
        <v>1245</v>
      </c>
      <c r="LRY104" s="1219" t="s">
        <v>1245</v>
      </c>
      <c r="LRZ104" s="1219" t="s">
        <v>1245</v>
      </c>
      <c r="LSA104" s="1219" t="s">
        <v>1245</v>
      </c>
      <c r="LSB104" s="1219" t="s">
        <v>1245</v>
      </c>
      <c r="LSC104" s="1219" t="s">
        <v>1245</v>
      </c>
      <c r="LSD104" s="1219" t="s">
        <v>1245</v>
      </c>
      <c r="LSE104" s="1219" t="s">
        <v>1245</v>
      </c>
      <c r="LSF104" s="1219" t="s">
        <v>1245</v>
      </c>
      <c r="LSG104" s="1219" t="s">
        <v>1245</v>
      </c>
      <c r="LSH104" s="1219" t="s">
        <v>1245</v>
      </c>
      <c r="LSI104" s="1219" t="s">
        <v>1245</v>
      </c>
      <c r="LSJ104" s="1219" t="s">
        <v>1245</v>
      </c>
      <c r="LSK104" s="1219" t="s">
        <v>1245</v>
      </c>
      <c r="LSL104" s="1219" t="s">
        <v>1245</v>
      </c>
      <c r="LSM104" s="1219" t="s">
        <v>1245</v>
      </c>
      <c r="LSN104" s="1219" t="s">
        <v>1245</v>
      </c>
      <c r="LSO104" s="1219" t="s">
        <v>1245</v>
      </c>
      <c r="LSP104" s="1219" t="s">
        <v>1245</v>
      </c>
      <c r="LSQ104" s="1219" t="s">
        <v>1245</v>
      </c>
      <c r="LSR104" s="1219" t="s">
        <v>1245</v>
      </c>
      <c r="LSS104" s="1219" t="s">
        <v>1245</v>
      </c>
      <c r="LST104" s="1219" t="s">
        <v>1245</v>
      </c>
      <c r="LSU104" s="1219" t="s">
        <v>1245</v>
      </c>
      <c r="LSV104" s="1219" t="s">
        <v>1245</v>
      </c>
      <c r="LSW104" s="1219" t="s">
        <v>1245</v>
      </c>
      <c r="LSX104" s="1219" t="s">
        <v>1245</v>
      </c>
      <c r="LSY104" s="1219" t="s">
        <v>1245</v>
      </c>
      <c r="LSZ104" s="1219" t="s">
        <v>1245</v>
      </c>
      <c r="LTA104" s="1219" t="s">
        <v>1245</v>
      </c>
      <c r="LTB104" s="1219" t="s">
        <v>1245</v>
      </c>
      <c r="LTC104" s="1219" t="s">
        <v>1245</v>
      </c>
      <c r="LTD104" s="1219" t="s">
        <v>1245</v>
      </c>
      <c r="LTE104" s="1219" t="s">
        <v>1245</v>
      </c>
      <c r="LTF104" s="1219" t="s">
        <v>1245</v>
      </c>
      <c r="LTG104" s="1219" t="s">
        <v>1245</v>
      </c>
      <c r="LTH104" s="1219" t="s">
        <v>1245</v>
      </c>
      <c r="LTI104" s="1219" t="s">
        <v>1245</v>
      </c>
      <c r="LTJ104" s="1219" t="s">
        <v>1245</v>
      </c>
      <c r="LTK104" s="1219" t="s">
        <v>1245</v>
      </c>
      <c r="LTL104" s="1219" t="s">
        <v>1245</v>
      </c>
      <c r="LTM104" s="1219" t="s">
        <v>1245</v>
      </c>
      <c r="LTN104" s="1219" t="s">
        <v>1245</v>
      </c>
      <c r="LTO104" s="1219" t="s">
        <v>1245</v>
      </c>
      <c r="LTP104" s="1219" t="s">
        <v>1245</v>
      </c>
      <c r="LTQ104" s="1219" t="s">
        <v>1245</v>
      </c>
      <c r="LTR104" s="1219" t="s">
        <v>1245</v>
      </c>
      <c r="LTS104" s="1219" t="s">
        <v>1245</v>
      </c>
      <c r="LTT104" s="1219" t="s">
        <v>1245</v>
      </c>
      <c r="LTU104" s="1219" t="s">
        <v>1245</v>
      </c>
      <c r="LTV104" s="1219" t="s">
        <v>1245</v>
      </c>
      <c r="LTW104" s="1219" t="s">
        <v>1245</v>
      </c>
      <c r="LTX104" s="1219" t="s">
        <v>1245</v>
      </c>
      <c r="LTY104" s="1219" t="s">
        <v>1245</v>
      </c>
      <c r="LTZ104" s="1219" t="s">
        <v>1245</v>
      </c>
      <c r="LUA104" s="1219" t="s">
        <v>1245</v>
      </c>
      <c r="LUB104" s="1219" t="s">
        <v>1245</v>
      </c>
      <c r="LUC104" s="1219" t="s">
        <v>1245</v>
      </c>
      <c r="LUD104" s="1219" t="s">
        <v>1245</v>
      </c>
      <c r="LUE104" s="1219" t="s">
        <v>1245</v>
      </c>
      <c r="LUF104" s="1219" t="s">
        <v>1245</v>
      </c>
      <c r="LUG104" s="1219" t="s">
        <v>1245</v>
      </c>
      <c r="LUH104" s="1219" t="s">
        <v>1245</v>
      </c>
      <c r="LUI104" s="1219" t="s">
        <v>1245</v>
      </c>
      <c r="LUJ104" s="1219" t="s">
        <v>1245</v>
      </c>
      <c r="LUK104" s="1219" t="s">
        <v>1245</v>
      </c>
      <c r="LUL104" s="1219" t="s">
        <v>1245</v>
      </c>
      <c r="LUM104" s="1219" t="s">
        <v>1245</v>
      </c>
      <c r="LUN104" s="1219" t="s">
        <v>1245</v>
      </c>
      <c r="LUO104" s="1219" t="s">
        <v>1245</v>
      </c>
      <c r="LUP104" s="1219" t="s">
        <v>1245</v>
      </c>
      <c r="LUQ104" s="1219" t="s">
        <v>1245</v>
      </c>
      <c r="LUR104" s="1219" t="s">
        <v>1245</v>
      </c>
      <c r="LUS104" s="1219" t="s">
        <v>1245</v>
      </c>
      <c r="LUT104" s="1219" t="s">
        <v>1245</v>
      </c>
      <c r="LUU104" s="1219" t="s">
        <v>1245</v>
      </c>
      <c r="LUV104" s="1219" t="s">
        <v>1245</v>
      </c>
      <c r="LUW104" s="1219" t="s">
        <v>1245</v>
      </c>
      <c r="LUX104" s="1219" t="s">
        <v>1245</v>
      </c>
      <c r="LUY104" s="1219" t="s">
        <v>1245</v>
      </c>
      <c r="LUZ104" s="1219" t="s">
        <v>1245</v>
      </c>
      <c r="LVA104" s="1219" t="s">
        <v>1245</v>
      </c>
      <c r="LVB104" s="1219" t="s">
        <v>1245</v>
      </c>
      <c r="LVC104" s="1219" t="s">
        <v>1245</v>
      </c>
      <c r="LVD104" s="1219" t="s">
        <v>1245</v>
      </c>
      <c r="LVE104" s="1219" t="s">
        <v>1245</v>
      </c>
      <c r="LVF104" s="1219" t="s">
        <v>1245</v>
      </c>
      <c r="LVG104" s="1219" t="s">
        <v>1245</v>
      </c>
      <c r="LVH104" s="1219" t="s">
        <v>1245</v>
      </c>
      <c r="LVI104" s="1219" t="s">
        <v>1245</v>
      </c>
      <c r="LVJ104" s="1219" t="s">
        <v>1245</v>
      </c>
      <c r="LVK104" s="1219" t="s">
        <v>1245</v>
      </c>
      <c r="LVL104" s="1219" t="s">
        <v>1245</v>
      </c>
      <c r="LVM104" s="1219" t="s">
        <v>1245</v>
      </c>
      <c r="LVN104" s="1219" t="s">
        <v>1245</v>
      </c>
      <c r="LVO104" s="1219" t="s">
        <v>1245</v>
      </c>
      <c r="LVP104" s="1219" t="s">
        <v>1245</v>
      </c>
      <c r="LVQ104" s="1219" t="s">
        <v>1245</v>
      </c>
      <c r="LVR104" s="1219" t="s">
        <v>1245</v>
      </c>
      <c r="LVS104" s="1219" t="s">
        <v>1245</v>
      </c>
      <c r="LVT104" s="1219" t="s">
        <v>1245</v>
      </c>
      <c r="LVU104" s="1219" t="s">
        <v>1245</v>
      </c>
      <c r="LVV104" s="1219" t="s">
        <v>1245</v>
      </c>
      <c r="LVW104" s="1219" t="s">
        <v>1245</v>
      </c>
      <c r="LVX104" s="1219" t="s">
        <v>1245</v>
      </c>
      <c r="LVY104" s="1219" t="s">
        <v>1245</v>
      </c>
      <c r="LVZ104" s="1219" t="s">
        <v>1245</v>
      </c>
      <c r="LWA104" s="1219" t="s">
        <v>1245</v>
      </c>
      <c r="LWB104" s="1219" t="s">
        <v>1245</v>
      </c>
      <c r="LWC104" s="1219" t="s">
        <v>1245</v>
      </c>
      <c r="LWD104" s="1219" t="s">
        <v>1245</v>
      </c>
      <c r="LWE104" s="1219" t="s">
        <v>1245</v>
      </c>
      <c r="LWF104" s="1219" t="s">
        <v>1245</v>
      </c>
      <c r="LWG104" s="1219" t="s">
        <v>1245</v>
      </c>
      <c r="LWH104" s="1219" t="s">
        <v>1245</v>
      </c>
      <c r="LWI104" s="1219" t="s">
        <v>1245</v>
      </c>
      <c r="LWJ104" s="1219" t="s">
        <v>1245</v>
      </c>
      <c r="LWK104" s="1219" t="s">
        <v>1245</v>
      </c>
      <c r="LWL104" s="1219" t="s">
        <v>1245</v>
      </c>
      <c r="LWM104" s="1219" t="s">
        <v>1245</v>
      </c>
      <c r="LWN104" s="1219" t="s">
        <v>1245</v>
      </c>
      <c r="LWO104" s="1219" t="s">
        <v>1245</v>
      </c>
      <c r="LWP104" s="1219" t="s">
        <v>1245</v>
      </c>
      <c r="LWQ104" s="1219" t="s">
        <v>1245</v>
      </c>
      <c r="LWR104" s="1219" t="s">
        <v>1245</v>
      </c>
      <c r="LWS104" s="1219" t="s">
        <v>1245</v>
      </c>
      <c r="LWT104" s="1219" t="s">
        <v>1245</v>
      </c>
      <c r="LWU104" s="1219" t="s">
        <v>1245</v>
      </c>
      <c r="LWV104" s="1219" t="s">
        <v>1245</v>
      </c>
      <c r="LWW104" s="1219" t="s">
        <v>1245</v>
      </c>
      <c r="LWX104" s="1219" t="s">
        <v>1245</v>
      </c>
      <c r="LWY104" s="1219" t="s">
        <v>1245</v>
      </c>
      <c r="LWZ104" s="1219" t="s">
        <v>1245</v>
      </c>
      <c r="LXA104" s="1219" t="s">
        <v>1245</v>
      </c>
      <c r="LXB104" s="1219" t="s">
        <v>1245</v>
      </c>
      <c r="LXC104" s="1219" t="s">
        <v>1245</v>
      </c>
      <c r="LXD104" s="1219" t="s">
        <v>1245</v>
      </c>
      <c r="LXE104" s="1219" t="s">
        <v>1245</v>
      </c>
      <c r="LXF104" s="1219" t="s">
        <v>1245</v>
      </c>
      <c r="LXG104" s="1219" t="s">
        <v>1245</v>
      </c>
      <c r="LXH104" s="1219" t="s">
        <v>1245</v>
      </c>
      <c r="LXI104" s="1219" t="s">
        <v>1245</v>
      </c>
      <c r="LXJ104" s="1219" t="s">
        <v>1245</v>
      </c>
      <c r="LXK104" s="1219" t="s">
        <v>1245</v>
      </c>
      <c r="LXL104" s="1219" t="s">
        <v>1245</v>
      </c>
      <c r="LXM104" s="1219" t="s">
        <v>1245</v>
      </c>
      <c r="LXN104" s="1219" t="s">
        <v>1245</v>
      </c>
      <c r="LXO104" s="1219" t="s">
        <v>1245</v>
      </c>
      <c r="LXP104" s="1219" t="s">
        <v>1245</v>
      </c>
      <c r="LXQ104" s="1219" t="s">
        <v>1245</v>
      </c>
      <c r="LXR104" s="1219" t="s">
        <v>1245</v>
      </c>
      <c r="LXS104" s="1219" t="s">
        <v>1245</v>
      </c>
      <c r="LXT104" s="1219" t="s">
        <v>1245</v>
      </c>
      <c r="LXU104" s="1219" t="s">
        <v>1245</v>
      </c>
      <c r="LXV104" s="1219" t="s">
        <v>1245</v>
      </c>
      <c r="LXW104" s="1219" t="s">
        <v>1245</v>
      </c>
      <c r="LXX104" s="1219" t="s">
        <v>1245</v>
      </c>
      <c r="LXY104" s="1219" t="s">
        <v>1245</v>
      </c>
      <c r="LXZ104" s="1219" t="s">
        <v>1245</v>
      </c>
      <c r="LYA104" s="1219" t="s">
        <v>1245</v>
      </c>
      <c r="LYB104" s="1219" t="s">
        <v>1245</v>
      </c>
      <c r="LYC104" s="1219" t="s">
        <v>1245</v>
      </c>
      <c r="LYD104" s="1219" t="s">
        <v>1245</v>
      </c>
      <c r="LYE104" s="1219" t="s">
        <v>1245</v>
      </c>
      <c r="LYF104" s="1219" t="s">
        <v>1245</v>
      </c>
      <c r="LYG104" s="1219" t="s">
        <v>1245</v>
      </c>
      <c r="LYH104" s="1219" t="s">
        <v>1245</v>
      </c>
      <c r="LYI104" s="1219" t="s">
        <v>1245</v>
      </c>
      <c r="LYJ104" s="1219" t="s">
        <v>1245</v>
      </c>
      <c r="LYK104" s="1219" t="s">
        <v>1245</v>
      </c>
      <c r="LYL104" s="1219" t="s">
        <v>1245</v>
      </c>
      <c r="LYM104" s="1219" t="s">
        <v>1245</v>
      </c>
      <c r="LYN104" s="1219" t="s">
        <v>1245</v>
      </c>
      <c r="LYO104" s="1219" t="s">
        <v>1245</v>
      </c>
      <c r="LYP104" s="1219" t="s">
        <v>1245</v>
      </c>
      <c r="LYQ104" s="1219" t="s">
        <v>1245</v>
      </c>
      <c r="LYR104" s="1219" t="s">
        <v>1245</v>
      </c>
      <c r="LYS104" s="1219" t="s">
        <v>1245</v>
      </c>
      <c r="LYT104" s="1219" t="s">
        <v>1245</v>
      </c>
      <c r="LYU104" s="1219" t="s">
        <v>1245</v>
      </c>
      <c r="LYV104" s="1219" t="s">
        <v>1245</v>
      </c>
      <c r="LYW104" s="1219" t="s">
        <v>1245</v>
      </c>
      <c r="LYX104" s="1219" t="s">
        <v>1245</v>
      </c>
      <c r="LYY104" s="1219" t="s">
        <v>1245</v>
      </c>
      <c r="LYZ104" s="1219" t="s">
        <v>1245</v>
      </c>
      <c r="LZA104" s="1219" t="s">
        <v>1245</v>
      </c>
      <c r="LZB104" s="1219" t="s">
        <v>1245</v>
      </c>
      <c r="LZC104" s="1219" t="s">
        <v>1245</v>
      </c>
      <c r="LZD104" s="1219" t="s">
        <v>1245</v>
      </c>
      <c r="LZE104" s="1219" t="s">
        <v>1245</v>
      </c>
      <c r="LZF104" s="1219" t="s">
        <v>1245</v>
      </c>
      <c r="LZG104" s="1219" t="s">
        <v>1245</v>
      </c>
      <c r="LZH104" s="1219" t="s">
        <v>1245</v>
      </c>
      <c r="LZI104" s="1219" t="s">
        <v>1245</v>
      </c>
      <c r="LZJ104" s="1219" t="s">
        <v>1245</v>
      </c>
      <c r="LZK104" s="1219" t="s">
        <v>1245</v>
      </c>
      <c r="LZL104" s="1219" t="s">
        <v>1245</v>
      </c>
      <c r="LZM104" s="1219" t="s">
        <v>1245</v>
      </c>
      <c r="LZN104" s="1219" t="s">
        <v>1245</v>
      </c>
      <c r="LZO104" s="1219" t="s">
        <v>1245</v>
      </c>
      <c r="LZP104" s="1219" t="s">
        <v>1245</v>
      </c>
      <c r="LZQ104" s="1219" t="s">
        <v>1245</v>
      </c>
      <c r="LZR104" s="1219" t="s">
        <v>1245</v>
      </c>
      <c r="LZS104" s="1219" t="s">
        <v>1245</v>
      </c>
      <c r="LZT104" s="1219" t="s">
        <v>1245</v>
      </c>
      <c r="LZU104" s="1219" t="s">
        <v>1245</v>
      </c>
      <c r="LZV104" s="1219" t="s">
        <v>1245</v>
      </c>
      <c r="LZW104" s="1219" t="s">
        <v>1245</v>
      </c>
      <c r="LZX104" s="1219" t="s">
        <v>1245</v>
      </c>
      <c r="LZY104" s="1219" t="s">
        <v>1245</v>
      </c>
      <c r="LZZ104" s="1219" t="s">
        <v>1245</v>
      </c>
      <c r="MAA104" s="1219" t="s">
        <v>1245</v>
      </c>
      <c r="MAB104" s="1219" t="s">
        <v>1245</v>
      </c>
      <c r="MAC104" s="1219" t="s">
        <v>1245</v>
      </c>
      <c r="MAD104" s="1219" t="s">
        <v>1245</v>
      </c>
      <c r="MAE104" s="1219" t="s">
        <v>1245</v>
      </c>
      <c r="MAF104" s="1219" t="s">
        <v>1245</v>
      </c>
      <c r="MAG104" s="1219" t="s">
        <v>1245</v>
      </c>
      <c r="MAH104" s="1219" t="s">
        <v>1245</v>
      </c>
      <c r="MAI104" s="1219" t="s">
        <v>1245</v>
      </c>
      <c r="MAJ104" s="1219" t="s">
        <v>1245</v>
      </c>
      <c r="MAK104" s="1219" t="s">
        <v>1245</v>
      </c>
      <c r="MAL104" s="1219" t="s">
        <v>1245</v>
      </c>
      <c r="MAM104" s="1219" t="s">
        <v>1245</v>
      </c>
      <c r="MAN104" s="1219" t="s">
        <v>1245</v>
      </c>
      <c r="MAO104" s="1219" t="s">
        <v>1245</v>
      </c>
      <c r="MAP104" s="1219" t="s">
        <v>1245</v>
      </c>
      <c r="MAQ104" s="1219" t="s">
        <v>1245</v>
      </c>
      <c r="MAR104" s="1219" t="s">
        <v>1245</v>
      </c>
      <c r="MAS104" s="1219" t="s">
        <v>1245</v>
      </c>
      <c r="MAT104" s="1219" t="s">
        <v>1245</v>
      </c>
      <c r="MAU104" s="1219" t="s">
        <v>1245</v>
      </c>
      <c r="MAV104" s="1219" t="s">
        <v>1245</v>
      </c>
      <c r="MAW104" s="1219" t="s">
        <v>1245</v>
      </c>
      <c r="MAX104" s="1219" t="s">
        <v>1245</v>
      </c>
      <c r="MAY104" s="1219" t="s">
        <v>1245</v>
      </c>
      <c r="MAZ104" s="1219" t="s">
        <v>1245</v>
      </c>
      <c r="MBA104" s="1219" t="s">
        <v>1245</v>
      </c>
      <c r="MBB104" s="1219" t="s">
        <v>1245</v>
      </c>
      <c r="MBC104" s="1219" t="s">
        <v>1245</v>
      </c>
      <c r="MBD104" s="1219" t="s">
        <v>1245</v>
      </c>
      <c r="MBE104" s="1219" t="s">
        <v>1245</v>
      </c>
      <c r="MBF104" s="1219" t="s">
        <v>1245</v>
      </c>
      <c r="MBG104" s="1219" t="s">
        <v>1245</v>
      </c>
      <c r="MBH104" s="1219" t="s">
        <v>1245</v>
      </c>
      <c r="MBI104" s="1219" t="s">
        <v>1245</v>
      </c>
      <c r="MBJ104" s="1219" t="s">
        <v>1245</v>
      </c>
      <c r="MBK104" s="1219" t="s">
        <v>1245</v>
      </c>
      <c r="MBL104" s="1219" t="s">
        <v>1245</v>
      </c>
      <c r="MBM104" s="1219" t="s">
        <v>1245</v>
      </c>
      <c r="MBN104" s="1219" t="s">
        <v>1245</v>
      </c>
      <c r="MBO104" s="1219" t="s">
        <v>1245</v>
      </c>
      <c r="MBP104" s="1219" t="s">
        <v>1245</v>
      </c>
      <c r="MBQ104" s="1219" t="s">
        <v>1245</v>
      </c>
      <c r="MBR104" s="1219" t="s">
        <v>1245</v>
      </c>
      <c r="MBS104" s="1219" t="s">
        <v>1245</v>
      </c>
      <c r="MBT104" s="1219" t="s">
        <v>1245</v>
      </c>
      <c r="MBU104" s="1219" t="s">
        <v>1245</v>
      </c>
      <c r="MBV104" s="1219" t="s">
        <v>1245</v>
      </c>
      <c r="MBW104" s="1219" t="s">
        <v>1245</v>
      </c>
      <c r="MBX104" s="1219" t="s">
        <v>1245</v>
      </c>
      <c r="MBY104" s="1219" t="s">
        <v>1245</v>
      </c>
      <c r="MBZ104" s="1219" t="s">
        <v>1245</v>
      </c>
      <c r="MCA104" s="1219" t="s">
        <v>1245</v>
      </c>
      <c r="MCB104" s="1219" t="s">
        <v>1245</v>
      </c>
      <c r="MCC104" s="1219" t="s">
        <v>1245</v>
      </c>
      <c r="MCD104" s="1219" t="s">
        <v>1245</v>
      </c>
      <c r="MCE104" s="1219" t="s">
        <v>1245</v>
      </c>
      <c r="MCF104" s="1219" t="s">
        <v>1245</v>
      </c>
      <c r="MCG104" s="1219" t="s">
        <v>1245</v>
      </c>
      <c r="MCH104" s="1219" t="s">
        <v>1245</v>
      </c>
      <c r="MCI104" s="1219" t="s">
        <v>1245</v>
      </c>
      <c r="MCJ104" s="1219" t="s">
        <v>1245</v>
      </c>
      <c r="MCK104" s="1219" t="s">
        <v>1245</v>
      </c>
      <c r="MCL104" s="1219" t="s">
        <v>1245</v>
      </c>
      <c r="MCM104" s="1219" t="s">
        <v>1245</v>
      </c>
      <c r="MCN104" s="1219" t="s">
        <v>1245</v>
      </c>
      <c r="MCO104" s="1219" t="s">
        <v>1245</v>
      </c>
      <c r="MCP104" s="1219" t="s">
        <v>1245</v>
      </c>
      <c r="MCQ104" s="1219" t="s">
        <v>1245</v>
      </c>
      <c r="MCR104" s="1219" t="s">
        <v>1245</v>
      </c>
      <c r="MCS104" s="1219" t="s">
        <v>1245</v>
      </c>
      <c r="MCT104" s="1219" t="s">
        <v>1245</v>
      </c>
      <c r="MCU104" s="1219" t="s">
        <v>1245</v>
      </c>
      <c r="MCV104" s="1219" t="s">
        <v>1245</v>
      </c>
      <c r="MCW104" s="1219" t="s">
        <v>1245</v>
      </c>
      <c r="MCX104" s="1219" t="s">
        <v>1245</v>
      </c>
      <c r="MCY104" s="1219" t="s">
        <v>1245</v>
      </c>
      <c r="MCZ104" s="1219" t="s">
        <v>1245</v>
      </c>
      <c r="MDA104" s="1219" t="s">
        <v>1245</v>
      </c>
      <c r="MDB104" s="1219" t="s">
        <v>1245</v>
      </c>
      <c r="MDC104" s="1219" t="s">
        <v>1245</v>
      </c>
      <c r="MDD104" s="1219" t="s">
        <v>1245</v>
      </c>
      <c r="MDE104" s="1219" t="s">
        <v>1245</v>
      </c>
      <c r="MDF104" s="1219" t="s">
        <v>1245</v>
      </c>
      <c r="MDG104" s="1219" t="s">
        <v>1245</v>
      </c>
      <c r="MDH104" s="1219" t="s">
        <v>1245</v>
      </c>
      <c r="MDI104" s="1219" t="s">
        <v>1245</v>
      </c>
      <c r="MDJ104" s="1219" t="s">
        <v>1245</v>
      </c>
      <c r="MDK104" s="1219" t="s">
        <v>1245</v>
      </c>
      <c r="MDL104" s="1219" t="s">
        <v>1245</v>
      </c>
      <c r="MDM104" s="1219" t="s">
        <v>1245</v>
      </c>
      <c r="MDN104" s="1219" t="s">
        <v>1245</v>
      </c>
      <c r="MDO104" s="1219" t="s">
        <v>1245</v>
      </c>
      <c r="MDP104" s="1219" t="s">
        <v>1245</v>
      </c>
      <c r="MDQ104" s="1219" t="s">
        <v>1245</v>
      </c>
      <c r="MDR104" s="1219" t="s">
        <v>1245</v>
      </c>
      <c r="MDS104" s="1219" t="s">
        <v>1245</v>
      </c>
      <c r="MDT104" s="1219" t="s">
        <v>1245</v>
      </c>
      <c r="MDU104" s="1219" t="s">
        <v>1245</v>
      </c>
      <c r="MDV104" s="1219" t="s">
        <v>1245</v>
      </c>
      <c r="MDW104" s="1219" t="s">
        <v>1245</v>
      </c>
      <c r="MDX104" s="1219" t="s">
        <v>1245</v>
      </c>
      <c r="MDY104" s="1219" t="s">
        <v>1245</v>
      </c>
      <c r="MDZ104" s="1219" t="s">
        <v>1245</v>
      </c>
      <c r="MEA104" s="1219" t="s">
        <v>1245</v>
      </c>
      <c r="MEB104" s="1219" t="s">
        <v>1245</v>
      </c>
      <c r="MEC104" s="1219" t="s">
        <v>1245</v>
      </c>
      <c r="MED104" s="1219" t="s">
        <v>1245</v>
      </c>
      <c r="MEE104" s="1219" t="s">
        <v>1245</v>
      </c>
      <c r="MEF104" s="1219" t="s">
        <v>1245</v>
      </c>
      <c r="MEG104" s="1219" t="s">
        <v>1245</v>
      </c>
      <c r="MEH104" s="1219" t="s">
        <v>1245</v>
      </c>
      <c r="MEI104" s="1219" t="s">
        <v>1245</v>
      </c>
      <c r="MEJ104" s="1219" t="s">
        <v>1245</v>
      </c>
      <c r="MEK104" s="1219" t="s">
        <v>1245</v>
      </c>
      <c r="MEL104" s="1219" t="s">
        <v>1245</v>
      </c>
      <c r="MEM104" s="1219" t="s">
        <v>1245</v>
      </c>
      <c r="MEN104" s="1219" t="s">
        <v>1245</v>
      </c>
      <c r="MEO104" s="1219" t="s">
        <v>1245</v>
      </c>
      <c r="MEP104" s="1219" t="s">
        <v>1245</v>
      </c>
      <c r="MEQ104" s="1219" t="s">
        <v>1245</v>
      </c>
      <c r="MER104" s="1219" t="s">
        <v>1245</v>
      </c>
      <c r="MES104" s="1219" t="s">
        <v>1245</v>
      </c>
      <c r="MET104" s="1219" t="s">
        <v>1245</v>
      </c>
      <c r="MEU104" s="1219" t="s">
        <v>1245</v>
      </c>
      <c r="MEV104" s="1219" t="s">
        <v>1245</v>
      </c>
      <c r="MEW104" s="1219" t="s">
        <v>1245</v>
      </c>
      <c r="MEX104" s="1219" t="s">
        <v>1245</v>
      </c>
      <c r="MEY104" s="1219" t="s">
        <v>1245</v>
      </c>
      <c r="MEZ104" s="1219" t="s">
        <v>1245</v>
      </c>
      <c r="MFA104" s="1219" t="s">
        <v>1245</v>
      </c>
      <c r="MFB104" s="1219" t="s">
        <v>1245</v>
      </c>
      <c r="MFC104" s="1219" t="s">
        <v>1245</v>
      </c>
      <c r="MFD104" s="1219" t="s">
        <v>1245</v>
      </c>
      <c r="MFE104" s="1219" t="s">
        <v>1245</v>
      </c>
      <c r="MFF104" s="1219" t="s">
        <v>1245</v>
      </c>
      <c r="MFG104" s="1219" t="s">
        <v>1245</v>
      </c>
      <c r="MFH104" s="1219" t="s">
        <v>1245</v>
      </c>
      <c r="MFI104" s="1219" t="s">
        <v>1245</v>
      </c>
      <c r="MFJ104" s="1219" t="s">
        <v>1245</v>
      </c>
      <c r="MFK104" s="1219" t="s">
        <v>1245</v>
      </c>
      <c r="MFL104" s="1219" t="s">
        <v>1245</v>
      </c>
      <c r="MFM104" s="1219" t="s">
        <v>1245</v>
      </c>
      <c r="MFN104" s="1219" t="s">
        <v>1245</v>
      </c>
      <c r="MFO104" s="1219" t="s">
        <v>1245</v>
      </c>
      <c r="MFP104" s="1219" t="s">
        <v>1245</v>
      </c>
      <c r="MFQ104" s="1219" t="s">
        <v>1245</v>
      </c>
      <c r="MFR104" s="1219" t="s">
        <v>1245</v>
      </c>
      <c r="MFS104" s="1219" t="s">
        <v>1245</v>
      </c>
      <c r="MFT104" s="1219" t="s">
        <v>1245</v>
      </c>
      <c r="MFU104" s="1219" t="s">
        <v>1245</v>
      </c>
      <c r="MFV104" s="1219" t="s">
        <v>1245</v>
      </c>
      <c r="MFW104" s="1219" t="s">
        <v>1245</v>
      </c>
      <c r="MFX104" s="1219" t="s">
        <v>1245</v>
      </c>
      <c r="MFY104" s="1219" t="s">
        <v>1245</v>
      </c>
      <c r="MFZ104" s="1219" t="s">
        <v>1245</v>
      </c>
      <c r="MGA104" s="1219" t="s">
        <v>1245</v>
      </c>
      <c r="MGB104" s="1219" t="s">
        <v>1245</v>
      </c>
      <c r="MGC104" s="1219" t="s">
        <v>1245</v>
      </c>
      <c r="MGD104" s="1219" t="s">
        <v>1245</v>
      </c>
      <c r="MGE104" s="1219" t="s">
        <v>1245</v>
      </c>
      <c r="MGF104" s="1219" t="s">
        <v>1245</v>
      </c>
      <c r="MGG104" s="1219" t="s">
        <v>1245</v>
      </c>
      <c r="MGH104" s="1219" t="s">
        <v>1245</v>
      </c>
      <c r="MGI104" s="1219" t="s">
        <v>1245</v>
      </c>
      <c r="MGJ104" s="1219" t="s">
        <v>1245</v>
      </c>
      <c r="MGK104" s="1219" t="s">
        <v>1245</v>
      </c>
      <c r="MGL104" s="1219" t="s">
        <v>1245</v>
      </c>
      <c r="MGM104" s="1219" t="s">
        <v>1245</v>
      </c>
      <c r="MGN104" s="1219" t="s">
        <v>1245</v>
      </c>
      <c r="MGO104" s="1219" t="s">
        <v>1245</v>
      </c>
      <c r="MGP104" s="1219" t="s">
        <v>1245</v>
      </c>
      <c r="MGQ104" s="1219" t="s">
        <v>1245</v>
      </c>
      <c r="MGR104" s="1219" t="s">
        <v>1245</v>
      </c>
      <c r="MGS104" s="1219" t="s">
        <v>1245</v>
      </c>
      <c r="MGT104" s="1219" t="s">
        <v>1245</v>
      </c>
      <c r="MGU104" s="1219" t="s">
        <v>1245</v>
      </c>
      <c r="MGV104" s="1219" t="s">
        <v>1245</v>
      </c>
      <c r="MGW104" s="1219" t="s">
        <v>1245</v>
      </c>
      <c r="MGX104" s="1219" t="s">
        <v>1245</v>
      </c>
      <c r="MGY104" s="1219" t="s">
        <v>1245</v>
      </c>
      <c r="MGZ104" s="1219" t="s">
        <v>1245</v>
      </c>
      <c r="MHA104" s="1219" t="s">
        <v>1245</v>
      </c>
      <c r="MHB104" s="1219" t="s">
        <v>1245</v>
      </c>
      <c r="MHC104" s="1219" t="s">
        <v>1245</v>
      </c>
      <c r="MHD104" s="1219" t="s">
        <v>1245</v>
      </c>
      <c r="MHE104" s="1219" t="s">
        <v>1245</v>
      </c>
      <c r="MHF104" s="1219" t="s">
        <v>1245</v>
      </c>
      <c r="MHG104" s="1219" t="s">
        <v>1245</v>
      </c>
      <c r="MHH104" s="1219" t="s">
        <v>1245</v>
      </c>
      <c r="MHI104" s="1219" t="s">
        <v>1245</v>
      </c>
      <c r="MHJ104" s="1219" t="s">
        <v>1245</v>
      </c>
      <c r="MHK104" s="1219" t="s">
        <v>1245</v>
      </c>
      <c r="MHL104" s="1219" t="s">
        <v>1245</v>
      </c>
      <c r="MHM104" s="1219" t="s">
        <v>1245</v>
      </c>
      <c r="MHN104" s="1219" t="s">
        <v>1245</v>
      </c>
      <c r="MHO104" s="1219" t="s">
        <v>1245</v>
      </c>
      <c r="MHP104" s="1219" t="s">
        <v>1245</v>
      </c>
      <c r="MHQ104" s="1219" t="s">
        <v>1245</v>
      </c>
      <c r="MHR104" s="1219" t="s">
        <v>1245</v>
      </c>
      <c r="MHS104" s="1219" t="s">
        <v>1245</v>
      </c>
      <c r="MHT104" s="1219" t="s">
        <v>1245</v>
      </c>
      <c r="MHU104" s="1219" t="s">
        <v>1245</v>
      </c>
      <c r="MHV104" s="1219" t="s">
        <v>1245</v>
      </c>
      <c r="MHW104" s="1219" t="s">
        <v>1245</v>
      </c>
      <c r="MHX104" s="1219" t="s">
        <v>1245</v>
      </c>
      <c r="MHY104" s="1219" t="s">
        <v>1245</v>
      </c>
      <c r="MHZ104" s="1219" t="s">
        <v>1245</v>
      </c>
      <c r="MIA104" s="1219" t="s">
        <v>1245</v>
      </c>
      <c r="MIB104" s="1219" t="s">
        <v>1245</v>
      </c>
      <c r="MIC104" s="1219" t="s">
        <v>1245</v>
      </c>
      <c r="MID104" s="1219" t="s">
        <v>1245</v>
      </c>
      <c r="MIE104" s="1219" t="s">
        <v>1245</v>
      </c>
      <c r="MIF104" s="1219" t="s">
        <v>1245</v>
      </c>
      <c r="MIG104" s="1219" t="s">
        <v>1245</v>
      </c>
      <c r="MIH104" s="1219" t="s">
        <v>1245</v>
      </c>
      <c r="MII104" s="1219" t="s">
        <v>1245</v>
      </c>
      <c r="MIJ104" s="1219" t="s">
        <v>1245</v>
      </c>
      <c r="MIK104" s="1219" t="s">
        <v>1245</v>
      </c>
      <c r="MIL104" s="1219" t="s">
        <v>1245</v>
      </c>
      <c r="MIM104" s="1219" t="s">
        <v>1245</v>
      </c>
      <c r="MIN104" s="1219" t="s">
        <v>1245</v>
      </c>
      <c r="MIO104" s="1219" t="s">
        <v>1245</v>
      </c>
      <c r="MIP104" s="1219" t="s">
        <v>1245</v>
      </c>
      <c r="MIQ104" s="1219" t="s">
        <v>1245</v>
      </c>
      <c r="MIR104" s="1219" t="s">
        <v>1245</v>
      </c>
      <c r="MIS104" s="1219" t="s">
        <v>1245</v>
      </c>
      <c r="MIT104" s="1219" t="s">
        <v>1245</v>
      </c>
      <c r="MIU104" s="1219" t="s">
        <v>1245</v>
      </c>
      <c r="MIV104" s="1219" t="s">
        <v>1245</v>
      </c>
      <c r="MIW104" s="1219" t="s">
        <v>1245</v>
      </c>
      <c r="MIX104" s="1219" t="s">
        <v>1245</v>
      </c>
      <c r="MIY104" s="1219" t="s">
        <v>1245</v>
      </c>
      <c r="MIZ104" s="1219" t="s">
        <v>1245</v>
      </c>
      <c r="MJA104" s="1219" t="s">
        <v>1245</v>
      </c>
      <c r="MJB104" s="1219" t="s">
        <v>1245</v>
      </c>
      <c r="MJC104" s="1219" t="s">
        <v>1245</v>
      </c>
      <c r="MJD104" s="1219" t="s">
        <v>1245</v>
      </c>
      <c r="MJE104" s="1219" t="s">
        <v>1245</v>
      </c>
      <c r="MJF104" s="1219" t="s">
        <v>1245</v>
      </c>
      <c r="MJG104" s="1219" t="s">
        <v>1245</v>
      </c>
      <c r="MJH104" s="1219" t="s">
        <v>1245</v>
      </c>
      <c r="MJI104" s="1219" t="s">
        <v>1245</v>
      </c>
      <c r="MJJ104" s="1219" t="s">
        <v>1245</v>
      </c>
      <c r="MJK104" s="1219" t="s">
        <v>1245</v>
      </c>
      <c r="MJL104" s="1219" t="s">
        <v>1245</v>
      </c>
      <c r="MJM104" s="1219" t="s">
        <v>1245</v>
      </c>
      <c r="MJN104" s="1219" t="s">
        <v>1245</v>
      </c>
      <c r="MJO104" s="1219" t="s">
        <v>1245</v>
      </c>
      <c r="MJP104" s="1219" t="s">
        <v>1245</v>
      </c>
      <c r="MJQ104" s="1219" t="s">
        <v>1245</v>
      </c>
      <c r="MJR104" s="1219" t="s">
        <v>1245</v>
      </c>
      <c r="MJS104" s="1219" t="s">
        <v>1245</v>
      </c>
      <c r="MJT104" s="1219" t="s">
        <v>1245</v>
      </c>
      <c r="MJU104" s="1219" t="s">
        <v>1245</v>
      </c>
      <c r="MJV104" s="1219" t="s">
        <v>1245</v>
      </c>
      <c r="MJW104" s="1219" t="s">
        <v>1245</v>
      </c>
      <c r="MJX104" s="1219" t="s">
        <v>1245</v>
      </c>
      <c r="MJY104" s="1219" t="s">
        <v>1245</v>
      </c>
      <c r="MJZ104" s="1219" t="s">
        <v>1245</v>
      </c>
      <c r="MKA104" s="1219" t="s">
        <v>1245</v>
      </c>
      <c r="MKB104" s="1219" t="s">
        <v>1245</v>
      </c>
      <c r="MKC104" s="1219" t="s">
        <v>1245</v>
      </c>
      <c r="MKD104" s="1219" t="s">
        <v>1245</v>
      </c>
      <c r="MKE104" s="1219" t="s">
        <v>1245</v>
      </c>
      <c r="MKF104" s="1219" t="s">
        <v>1245</v>
      </c>
      <c r="MKG104" s="1219" t="s">
        <v>1245</v>
      </c>
      <c r="MKH104" s="1219" t="s">
        <v>1245</v>
      </c>
      <c r="MKI104" s="1219" t="s">
        <v>1245</v>
      </c>
      <c r="MKJ104" s="1219" t="s">
        <v>1245</v>
      </c>
      <c r="MKK104" s="1219" t="s">
        <v>1245</v>
      </c>
      <c r="MKL104" s="1219" t="s">
        <v>1245</v>
      </c>
      <c r="MKM104" s="1219" t="s">
        <v>1245</v>
      </c>
      <c r="MKN104" s="1219" t="s">
        <v>1245</v>
      </c>
      <c r="MKO104" s="1219" t="s">
        <v>1245</v>
      </c>
      <c r="MKP104" s="1219" t="s">
        <v>1245</v>
      </c>
      <c r="MKQ104" s="1219" t="s">
        <v>1245</v>
      </c>
      <c r="MKR104" s="1219" t="s">
        <v>1245</v>
      </c>
      <c r="MKS104" s="1219" t="s">
        <v>1245</v>
      </c>
      <c r="MKT104" s="1219" t="s">
        <v>1245</v>
      </c>
      <c r="MKU104" s="1219" t="s">
        <v>1245</v>
      </c>
      <c r="MKV104" s="1219" t="s">
        <v>1245</v>
      </c>
      <c r="MKW104" s="1219" t="s">
        <v>1245</v>
      </c>
      <c r="MKX104" s="1219" t="s">
        <v>1245</v>
      </c>
      <c r="MKY104" s="1219" t="s">
        <v>1245</v>
      </c>
      <c r="MKZ104" s="1219" t="s">
        <v>1245</v>
      </c>
      <c r="MLA104" s="1219" t="s">
        <v>1245</v>
      </c>
      <c r="MLB104" s="1219" t="s">
        <v>1245</v>
      </c>
      <c r="MLC104" s="1219" t="s">
        <v>1245</v>
      </c>
      <c r="MLD104" s="1219" t="s">
        <v>1245</v>
      </c>
      <c r="MLE104" s="1219" t="s">
        <v>1245</v>
      </c>
      <c r="MLF104" s="1219" t="s">
        <v>1245</v>
      </c>
      <c r="MLG104" s="1219" t="s">
        <v>1245</v>
      </c>
      <c r="MLH104" s="1219" t="s">
        <v>1245</v>
      </c>
      <c r="MLI104" s="1219" t="s">
        <v>1245</v>
      </c>
      <c r="MLJ104" s="1219" t="s">
        <v>1245</v>
      </c>
      <c r="MLK104" s="1219" t="s">
        <v>1245</v>
      </c>
      <c r="MLL104" s="1219" t="s">
        <v>1245</v>
      </c>
      <c r="MLM104" s="1219" t="s">
        <v>1245</v>
      </c>
      <c r="MLN104" s="1219" t="s">
        <v>1245</v>
      </c>
      <c r="MLO104" s="1219" t="s">
        <v>1245</v>
      </c>
      <c r="MLP104" s="1219" t="s">
        <v>1245</v>
      </c>
      <c r="MLQ104" s="1219" t="s">
        <v>1245</v>
      </c>
      <c r="MLR104" s="1219" t="s">
        <v>1245</v>
      </c>
      <c r="MLS104" s="1219" t="s">
        <v>1245</v>
      </c>
      <c r="MLT104" s="1219" t="s">
        <v>1245</v>
      </c>
      <c r="MLU104" s="1219" t="s">
        <v>1245</v>
      </c>
      <c r="MLV104" s="1219" t="s">
        <v>1245</v>
      </c>
      <c r="MLW104" s="1219" t="s">
        <v>1245</v>
      </c>
      <c r="MLX104" s="1219" t="s">
        <v>1245</v>
      </c>
      <c r="MLY104" s="1219" t="s">
        <v>1245</v>
      </c>
      <c r="MLZ104" s="1219" t="s">
        <v>1245</v>
      </c>
      <c r="MMA104" s="1219" t="s">
        <v>1245</v>
      </c>
      <c r="MMB104" s="1219" t="s">
        <v>1245</v>
      </c>
      <c r="MMC104" s="1219" t="s">
        <v>1245</v>
      </c>
      <c r="MMD104" s="1219" t="s">
        <v>1245</v>
      </c>
      <c r="MME104" s="1219" t="s">
        <v>1245</v>
      </c>
      <c r="MMF104" s="1219" t="s">
        <v>1245</v>
      </c>
      <c r="MMG104" s="1219" t="s">
        <v>1245</v>
      </c>
      <c r="MMH104" s="1219" t="s">
        <v>1245</v>
      </c>
      <c r="MMI104" s="1219" t="s">
        <v>1245</v>
      </c>
      <c r="MMJ104" s="1219" t="s">
        <v>1245</v>
      </c>
      <c r="MMK104" s="1219" t="s">
        <v>1245</v>
      </c>
      <c r="MML104" s="1219" t="s">
        <v>1245</v>
      </c>
      <c r="MMM104" s="1219" t="s">
        <v>1245</v>
      </c>
      <c r="MMN104" s="1219" t="s">
        <v>1245</v>
      </c>
      <c r="MMO104" s="1219" t="s">
        <v>1245</v>
      </c>
      <c r="MMP104" s="1219" t="s">
        <v>1245</v>
      </c>
      <c r="MMQ104" s="1219" t="s">
        <v>1245</v>
      </c>
      <c r="MMR104" s="1219" t="s">
        <v>1245</v>
      </c>
      <c r="MMS104" s="1219" t="s">
        <v>1245</v>
      </c>
      <c r="MMT104" s="1219" t="s">
        <v>1245</v>
      </c>
      <c r="MMU104" s="1219" t="s">
        <v>1245</v>
      </c>
      <c r="MMV104" s="1219" t="s">
        <v>1245</v>
      </c>
      <c r="MMW104" s="1219" t="s">
        <v>1245</v>
      </c>
      <c r="MMX104" s="1219" t="s">
        <v>1245</v>
      </c>
      <c r="MMY104" s="1219" t="s">
        <v>1245</v>
      </c>
      <c r="MMZ104" s="1219" t="s">
        <v>1245</v>
      </c>
      <c r="MNA104" s="1219" t="s">
        <v>1245</v>
      </c>
      <c r="MNB104" s="1219" t="s">
        <v>1245</v>
      </c>
      <c r="MNC104" s="1219" t="s">
        <v>1245</v>
      </c>
      <c r="MND104" s="1219" t="s">
        <v>1245</v>
      </c>
      <c r="MNE104" s="1219" t="s">
        <v>1245</v>
      </c>
      <c r="MNF104" s="1219" t="s">
        <v>1245</v>
      </c>
      <c r="MNG104" s="1219" t="s">
        <v>1245</v>
      </c>
      <c r="MNH104" s="1219" t="s">
        <v>1245</v>
      </c>
      <c r="MNI104" s="1219" t="s">
        <v>1245</v>
      </c>
      <c r="MNJ104" s="1219" t="s">
        <v>1245</v>
      </c>
      <c r="MNK104" s="1219" t="s">
        <v>1245</v>
      </c>
      <c r="MNL104" s="1219" t="s">
        <v>1245</v>
      </c>
      <c r="MNM104" s="1219" t="s">
        <v>1245</v>
      </c>
      <c r="MNN104" s="1219" t="s">
        <v>1245</v>
      </c>
      <c r="MNO104" s="1219" t="s">
        <v>1245</v>
      </c>
      <c r="MNP104" s="1219" t="s">
        <v>1245</v>
      </c>
      <c r="MNQ104" s="1219" t="s">
        <v>1245</v>
      </c>
      <c r="MNR104" s="1219" t="s">
        <v>1245</v>
      </c>
      <c r="MNS104" s="1219" t="s">
        <v>1245</v>
      </c>
      <c r="MNT104" s="1219" t="s">
        <v>1245</v>
      </c>
      <c r="MNU104" s="1219" t="s">
        <v>1245</v>
      </c>
      <c r="MNV104" s="1219" t="s">
        <v>1245</v>
      </c>
      <c r="MNW104" s="1219" t="s">
        <v>1245</v>
      </c>
      <c r="MNX104" s="1219" t="s">
        <v>1245</v>
      </c>
      <c r="MNY104" s="1219" t="s">
        <v>1245</v>
      </c>
      <c r="MNZ104" s="1219" t="s">
        <v>1245</v>
      </c>
      <c r="MOA104" s="1219" t="s">
        <v>1245</v>
      </c>
      <c r="MOB104" s="1219" t="s">
        <v>1245</v>
      </c>
      <c r="MOC104" s="1219" t="s">
        <v>1245</v>
      </c>
      <c r="MOD104" s="1219" t="s">
        <v>1245</v>
      </c>
      <c r="MOE104" s="1219" t="s">
        <v>1245</v>
      </c>
      <c r="MOF104" s="1219" t="s">
        <v>1245</v>
      </c>
      <c r="MOG104" s="1219" t="s">
        <v>1245</v>
      </c>
      <c r="MOH104" s="1219" t="s">
        <v>1245</v>
      </c>
      <c r="MOI104" s="1219" t="s">
        <v>1245</v>
      </c>
      <c r="MOJ104" s="1219" t="s">
        <v>1245</v>
      </c>
      <c r="MOK104" s="1219" t="s">
        <v>1245</v>
      </c>
      <c r="MOL104" s="1219" t="s">
        <v>1245</v>
      </c>
      <c r="MOM104" s="1219" t="s">
        <v>1245</v>
      </c>
      <c r="MON104" s="1219" t="s">
        <v>1245</v>
      </c>
      <c r="MOO104" s="1219" t="s">
        <v>1245</v>
      </c>
      <c r="MOP104" s="1219" t="s">
        <v>1245</v>
      </c>
      <c r="MOQ104" s="1219" t="s">
        <v>1245</v>
      </c>
      <c r="MOR104" s="1219" t="s">
        <v>1245</v>
      </c>
      <c r="MOS104" s="1219" t="s">
        <v>1245</v>
      </c>
      <c r="MOT104" s="1219" t="s">
        <v>1245</v>
      </c>
      <c r="MOU104" s="1219" t="s">
        <v>1245</v>
      </c>
      <c r="MOV104" s="1219" t="s">
        <v>1245</v>
      </c>
      <c r="MOW104" s="1219" t="s">
        <v>1245</v>
      </c>
      <c r="MOX104" s="1219" t="s">
        <v>1245</v>
      </c>
      <c r="MOY104" s="1219" t="s">
        <v>1245</v>
      </c>
      <c r="MOZ104" s="1219" t="s">
        <v>1245</v>
      </c>
      <c r="MPA104" s="1219" t="s">
        <v>1245</v>
      </c>
      <c r="MPB104" s="1219" t="s">
        <v>1245</v>
      </c>
      <c r="MPC104" s="1219" t="s">
        <v>1245</v>
      </c>
      <c r="MPD104" s="1219" t="s">
        <v>1245</v>
      </c>
      <c r="MPE104" s="1219" t="s">
        <v>1245</v>
      </c>
      <c r="MPF104" s="1219" t="s">
        <v>1245</v>
      </c>
      <c r="MPG104" s="1219" t="s">
        <v>1245</v>
      </c>
      <c r="MPH104" s="1219" t="s">
        <v>1245</v>
      </c>
      <c r="MPI104" s="1219" t="s">
        <v>1245</v>
      </c>
      <c r="MPJ104" s="1219" t="s">
        <v>1245</v>
      </c>
      <c r="MPK104" s="1219" t="s">
        <v>1245</v>
      </c>
      <c r="MPL104" s="1219" t="s">
        <v>1245</v>
      </c>
      <c r="MPM104" s="1219" t="s">
        <v>1245</v>
      </c>
      <c r="MPN104" s="1219" t="s">
        <v>1245</v>
      </c>
      <c r="MPO104" s="1219" t="s">
        <v>1245</v>
      </c>
      <c r="MPP104" s="1219" t="s">
        <v>1245</v>
      </c>
      <c r="MPQ104" s="1219" t="s">
        <v>1245</v>
      </c>
      <c r="MPR104" s="1219" t="s">
        <v>1245</v>
      </c>
      <c r="MPS104" s="1219" t="s">
        <v>1245</v>
      </c>
      <c r="MPT104" s="1219" t="s">
        <v>1245</v>
      </c>
      <c r="MPU104" s="1219" t="s">
        <v>1245</v>
      </c>
      <c r="MPV104" s="1219" t="s">
        <v>1245</v>
      </c>
      <c r="MPW104" s="1219" t="s">
        <v>1245</v>
      </c>
      <c r="MPX104" s="1219" t="s">
        <v>1245</v>
      </c>
      <c r="MPY104" s="1219" t="s">
        <v>1245</v>
      </c>
      <c r="MPZ104" s="1219" t="s">
        <v>1245</v>
      </c>
      <c r="MQA104" s="1219" t="s">
        <v>1245</v>
      </c>
      <c r="MQB104" s="1219" t="s">
        <v>1245</v>
      </c>
      <c r="MQC104" s="1219" t="s">
        <v>1245</v>
      </c>
      <c r="MQD104" s="1219" t="s">
        <v>1245</v>
      </c>
      <c r="MQE104" s="1219" t="s">
        <v>1245</v>
      </c>
      <c r="MQF104" s="1219" t="s">
        <v>1245</v>
      </c>
      <c r="MQG104" s="1219" t="s">
        <v>1245</v>
      </c>
      <c r="MQH104" s="1219" t="s">
        <v>1245</v>
      </c>
      <c r="MQI104" s="1219" t="s">
        <v>1245</v>
      </c>
      <c r="MQJ104" s="1219" t="s">
        <v>1245</v>
      </c>
      <c r="MQK104" s="1219" t="s">
        <v>1245</v>
      </c>
      <c r="MQL104" s="1219" t="s">
        <v>1245</v>
      </c>
      <c r="MQM104" s="1219" t="s">
        <v>1245</v>
      </c>
      <c r="MQN104" s="1219" t="s">
        <v>1245</v>
      </c>
      <c r="MQO104" s="1219" t="s">
        <v>1245</v>
      </c>
      <c r="MQP104" s="1219" t="s">
        <v>1245</v>
      </c>
      <c r="MQQ104" s="1219" t="s">
        <v>1245</v>
      </c>
      <c r="MQR104" s="1219" t="s">
        <v>1245</v>
      </c>
      <c r="MQS104" s="1219" t="s">
        <v>1245</v>
      </c>
      <c r="MQT104" s="1219" t="s">
        <v>1245</v>
      </c>
      <c r="MQU104" s="1219" t="s">
        <v>1245</v>
      </c>
      <c r="MQV104" s="1219" t="s">
        <v>1245</v>
      </c>
      <c r="MQW104" s="1219" t="s">
        <v>1245</v>
      </c>
      <c r="MQX104" s="1219" t="s">
        <v>1245</v>
      </c>
      <c r="MQY104" s="1219" t="s">
        <v>1245</v>
      </c>
      <c r="MQZ104" s="1219" t="s">
        <v>1245</v>
      </c>
      <c r="MRA104" s="1219" t="s">
        <v>1245</v>
      </c>
      <c r="MRB104" s="1219" t="s">
        <v>1245</v>
      </c>
      <c r="MRC104" s="1219" t="s">
        <v>1245</v>
      </c>
      <c r="MRD104" s="1219" t="s">
        <v>1245</v>
      </c>
      <c r="MRE104" s="1219" t="s">
        <v>1245</v>
      </c>
      <c r="MRF104" s="1219" t="s">
        <v>1245</v>
      </c>
      <c r="MRG104" s="1219" t="s">
        <v>1245</v>
      </c>
      <c r="MRH104" s="1219" t="s">
        <v>1245</v>
      </c>
      <c r="MRI104" s="1219" t="s">
        <v>1245</v>
      </c>
      <c r="MRJ104" s="1219" t="s">
        <v>1245</v>
      </c>
      <c r="MRK104" s="1219" t="s">
        <v>1245</v>
      </c>
      <c r="MRL104" s="1219" t="s">
        <v>1245</v>
      </c>
      <c r="MRM104" s="1219" t="s">
        <v>1245</v>
      </c>
      <c r="MRN104" s="1219" t="s">
        <v>1245</v>
      </c>
      <c r="MRO104" s="1219" t="s">
        <v>1245</v>
      </c>
      <c r="MRP104" s="1219" t="s">
        <v>1245</v>
      </c>
      <c r="MRQ104" s="1219" t="s">
        <v>1245</v>
      </c>
      <c r="MRR104" s="1219" t="s">
        <v>1245</v>
      </c>
      <c r="MRS104" s="1219" t="s">
        <v>1245</v>
      </c>
      <c r="MRT104" s="1219" t="s">
        <v>1245</v>
      </c>
      <c r="MRU104" s="1219" t="s">
        <v>1245</v>
      </c>
      <c r="MRV104" s="1219" t="s">
        <v>1245</v>
      </c>
      <c r="MRW104" s="1219" t="s">
        <v>1245</v>
      </c>
      <c r="MRX104" s="1219" t="s">
        <v>1245</v>
      </c>
      <c r="MRY104" s="1219" t="s">
        <v>1245</v>
      </c>
      <c r="MRZ104" s="1219" t="s">
        <v>1245</v>
      </c>
      <c r="MSA104" s="1219" t="s">
        <v>1245</v>
      </c>
      <c r="MSB104" s="1219" t="s">
        <v>1245</v>
      </c>
      <c r="MSC104" s="1219" t="s">
        <v>1245</v>
      </c>
      <c r="MSD104" s="1219" t="s">
        <v>1245</v>
      </c>
      <c r="MSE104" s="1219" t="s">
        <v>1245</v>
      </c>
      <c r="MSF104" s="1219" t="s">
        <v>1245</v>
      </c>
      <c r="MSG104" s="1219" t="s">
        <v>1245</v>
      </c>
      <c r="MSH104" s="1219" t="s">
        <v>1245</v>
      </c>
      <c r="MSI104" s="1219" t="s">
        <v>1245</v>
      </c>
      <c r="MSJ104" s="1219" t="s">
        <v>1245</v>
      </c>
      <c r="MSK104" s="1219" t="s">
        <v>1245</v>
      </c>
      <c r="MSL104" s="1219" t="s">
        <v>1245</v>
      </c>
      <c r="MSM104" s="1219" t="s">
        <v>1245</v>
      </c>
      <c r="MSN104" s="1219" t="s">
        <v>1245</v>
      </c>
      <c r="MSO104" s="1219" t="s">
        <v>1245</v>
      </c>
      <c r="MSP104" s="1219" t="s">
        <v>1245</v>
      </c>
      <c r="MSQ104" s="1219" t="s">
        <v>1245</v>
      </c>
      <c r="MSR104" s="1219" t="s">
        <v>1245</v>
      </c>
      <c r="MSS104" s="1219" t="s">
        <v>1245</v>
      </c>
      <c r="MST104" s="1219" t="s">
        <v>1245</v>
      </c>
      <c r="MSU104" s="1219" t="s">
        <v>1245</v>
      </c>
      <c r="MSV104" s="1219" t="s">
        <v>1245</v>
      </c>
      <c r="MSW104" s="1219" t="s">
        <v>1245</v>
      </c>
      <c r="MSX104" s="1219" t="s">
        <v>1245</v>
      </c>
      <c r="MSY104" s="1219" t="s">
        <v>1245</v>
      </c>
      <c r="MSZ104" s="1219" t="s">
        <v>1245</v>
      </c>
      <c r="MTA104" s="1219" t="s">
        <v>1245</v>
      </c>
      <c r="MTB104" s="1219" t="s">
        <v>1245</v>
      </c>
      <c r="MTC104" s="1219" t="s">
        <v>1245</v>
      </c>
      <c r="MTD104" s="1219" t="s">
        <v>1245</v>
      </c>
      <c r="MTE104" s="1219" t="s">
        <v>1245</v>
      </c>
      <c r="MTF104" s="1219" t="s">
        <v>1245</v>
      </c>
      <c r="MTG104" s="1219" t="s">
        <v>1245</v>
      </c>
      <c r="MTH104" s="1219" t="s">
        <v>1245</v>
      </c>
      <c r="MTI104" s="1219" t="s">
        <v>1245</v>
      </c>
      <c r="MTJ104" s="1219" t="s">
        <v>1245</v>
      </c>
      <c r="MTK104" s="1219" t="s">
        <v>1245</v>
      </c>
      <c r="MTL104" s="1219" t="s">
        <v>1245</v>
      </c>
      <c r="MTM104" s="1219" t="s">
        <v>1245</v>
      </c>
      <c r="MTN104" s="1219" t="s">
        <v>1245</v>
      </c>
      <c r="MTO104" s="1219" t="s">
        <v>1245</v>
      </c>
      <c r="MTP104" s="1219" t="s">
        <v>1245</v>
      </c>
      <c r="MTQ104" s="1219" t="s">
        <v>1245</v>
      </c>
      <c r="MTR104" s="1219" t="s">
        <v>1245</v>
      </c>
      <c r="MTS104" s="1219" t="s">
        <v>1245</v>
      </c>
      <c r="MTT104" s="1219" t="s">
        <v>1245</v>
      </c>
      <c r="MTU104" s="1219" t="s">
        <v>1245</v>
      </c>
      <c r="MTV104" s="1219" t="s">
        <v>1245</v>
      </c>
      <c r="MTW104" s="1219" t="s">
        <v>1245</v>
      </c>
      <c r="MTX104" s="1219" t="s">
        <v>1245</v>
      </c>
      <c r="MTY104" s="1219" t="s">
        <v>1245</v>
      </c>
      <c r="MTZ104" s="1219" t="s">
        <v>1245</v>
      </c>
      <c r="MUA104" s="1219" t="s">
        <v>1245</v>
      </c>
      <c r="MUB104" s="1219" t="s">
        <v>1245</v>
      </c>
      <c r="MUC104" s="1219" t="s">
        <v>1245</v>
      </c>
      <c r="MUD104" s="1219" t="s">
        <v>1245</v>
      </c>
      <c r="MUE104" s="1219" t="s">
        <v>1245</v>
      </c>
      <c r="MUF104" s="1219" t="s">
        <v>1245</v>
      </c>
      <c r="MUG104" s="1219" t="s">
        <v>1245</v>
      </c>
      <c r="MUH104" s="1219" t="s">
        <v>1245</v>
      </c>
      <c r="MUI104" s="1219" t="s">
        <v>1245</v>
      </c>
      <c r="MUJ104" s="1219" t="s">
        <v>1245</v>
      </c>
      <c r="MUK104" s="1219" t="s">
        <v>1245</v>
      </c>
      <c r="MUL104" s="1219" t="s">
        <v>1245</v>
      </c>
      <c r="MUM104" s="1219" t="s">
        <v>1245</v>
      </c>
      <c r="MUN104" s="1219" t="s">
        <v>1245</v>
      </c>
      <c r="MUO104" s="1219" t="s">
        <v>1245</v>
      </c>
      <c r="MUP104" s="1219" t="s">
        <v>1245</v>
      </c>
      <c r="MUQ104" s="1219" t="s">
        <v>1245</v>
      </c>
      <c r="MUR104" s="1219" t="s">
        <v>1245</v>
      </c>
      <c r="MUS104" s="1219" t="s">
        <v>1245</v>
      </c>
      <c r="MUT104" s="1219" t="s">
        <v>1245</v>
      </c>
      <c r="MUU104" s="1219" t="s">
        <v>1245</v>
      </c>
      <c r="MUV104" s="1219" t="s">
        <v>1245</v>
      </c>
      <c r="MUW104" s="1219" t="s">
        <v>1245</v>
      </c>
      <c r="MUX104" s="1219" t="s">
        <v>1245</v>
      </c>
      <c r="MUY104" s="1219" t="s">
        <v>1245</v>
      </c>
      <c r="MUZ104" s="1219" t="s">
        <v>1245</v>
      </c>
      <c r="MVA104" s="1219" t="s">
        <v>1245</v>
      </c>
      <c r="MVB104" s="1219" t="s">
        <v>1245</v>
      </c>
      <c r="MVC104" s="1219" t="s">
        <v>1245</v>
      </c>
      <c r="MVD104" s="1219" t="s">
        <v>1245</v>
      </c>
      <c r="MVE104" s="1219" t="s">
        <v>1245</v>
      </c>
      <c r="MVF104" s="1219" t="s">
        <v>1245</v>
      </c>
      <c r="MVG104" s="1219" t="s">
        <v>1245</v>
      </c>
      <c r="MVH104" s="1219" t="s">
        <v>1245</v>
      </c>
      <c r="MVI104" s="1219" t="s">
        <v>1245</v>
      </c>
      <c r="MVJ104" s="1219" t="s">
        <v>1245</v>
      </c>
      <c r="MVK104" s="1219" t="s">
        <v>1245</v>
      </c>
      <c r="MVL104" s="1219" t="s">
        <v>1245</v>
      </c>
      <c r="MVM104" s="1219" t="s">
        <v>1245</v>
      </c>
      <c r="MVN104" s="1219" t="s">
        <v>1245</v>
      </c>
      <c r="MVO104" s="1219" t="s">
        <v>1245</v>
      </c>
      <c r="MVP104" s="1219" t="s">
        <v>1245</v>
      </c>
      <c r="MVQ104" s="1219" t="s">
        <v>1245</v>
      </c>
      <c r="MVR104" s="1219" t="s">
        <v>1245</v>
      </c>
      <c r="MVS104" s="1219" t="s">
        <v>1245</v>
      </c>
      <c r="MVT104" s="1219" t="s">
        <v>1245</v>
      </c>
      <c r="MVU104" s="1219" t="s">
        <v>1245</v>
      </c>
      <c r="MVV104" s="1219" t="s">
        <v>1245</v>
      </c>
      <c r="MVW104" s="1219" t="s">
        <v>1245</v>
      </c>
      <c r="MVX104" s="1219" t="s">
        <v>1245</v>
      </c>
      <c r="MVY104" s="1219" t="s">
        <v>1245</v>
      </c>
      <c r="MVZ104" s="1219" t="s">
        <v>1245</v>
      </c>
      <c r="MWA104" s="1219" t="s">
        <v>1245</v>
      </c>
      <c r="MWB104" s="1219" t="s">
        <v>1245</v>
      </c>
      <c r="MWC104" s="1219" t="s">
        <v>1245</v>
      </c>
      <c r="MWD104" s="1219" t="s">
        <v>1245</v>
      </c>
      <c r="MWE104" s="1219" t="s">
        <v>1245</v>
      </c>
      <c r="MWF104" s="1219" t="s">
        <v>1245</v>
      </c>
      <c r="MWG104" s="1219" t="s">
        <v>1245</v>
      </c>
      <c r="MWH104" s="1219" t="s">
        <v>1245</v>
      </c>
      <c r="MWI104" s="1219" t="s">
        <v>1245</v>
      </c>
      <c r="MWJ104" s="1219" t="s">
        <v>1245</v>
      </c>
      <c r="MWK104" s="1219" t="s">
        <v>1245</v>
      </c>
      <c r="MWL104" s="1219" t="s">
        <v>1245</v>
      </c>
      <c r="MWM104" s="1219" t="s">
        <v>1245</v>
      </c>
      <c r="MWN104" s="1219" t="s">
        <v>1245</v>
      </c>
      <c r="MWO104" s="1219" t="s">
        <v>1245</v>
      </c>
      <c r="MWP104" s="1219" t="s">
        <v>1245</v>
      </c>
      <c r="MWQ104" s="1219" t="s">
        <v>1245</v>
      </c>
      <c r="MWR104" s="1219" t="s">
        <v>1245</v>
      </c>
      <c r="MWS104" s="1219" t="s">
        <v>1245</v>
      </c>
      <c r="MWT104" s="1219" t="s">
        <v>1245</v>
      </c>
      <c r="MWU104" s="1219" t="s">
        <v>1245</v>
      </c>
      <c r="MWV104" s="1219" t="s">
        <v>1245</v>
      </c>
      <c r="MWW104" s="1219" t="s">
        <v>1245</v>
      </c>
      <c r="MWX104" s="1219" t="s">
        <v>1245</v>
      </c>
      <c r="MWY104" s="1219" t="s">
        <v>1245</v>
      </c>
      <c r="MWZ104" s="1219" t="s">
        <v>1245</v>
      </c>
      <c r="MXA104" s="1219" t="s">
        <v>1245</v>
      </c>
      <c r="MXB104" s="1219" t="s">
        <v>1245</v>
      </c>
      <c r="MXC104" s="1219" t="s">
        <v>1245</v>
      </c>
      <c r="MXD104" s="1219" t="s">
        <v>1245</v>
      </c>
      <c r="MXE104" s="1219" t="s">
        <v>1245</v>
      </c>
      <c r="MXF104" s="1219" t="s">
        <v>1245</v>
      </c>
      <c r="MXG104" s="1219" t="s">
        <v>1245</v>
      </c>
      <c r="MXH104" s="1219" t="s">
        <v>1245</v>
      </c>
      <c r="MXI104" s="1219" t="s">
        <v>1245</v>
      </c>
      <c r="MXJ104" s="1219" t="s">
        <v>1245</v>
      </c>
      <c r="MXK104" s="1219" t="s">
        <v>1245</v>
      </c>
      <c r="MXL104" s="1219" t="s">
        <v>1245</v>
      </c>
      <c r="MXM104" s="1219" t="s">
        <v>1245</v>
      </c>
      <c r="MXN104" s="1219" t="s">
        <v>1245</v>
      </c>
      <c r="MXO104" s="1219" t="s">
        <v>1245</v>
      </c>
      <c r="MXP104" s="1219" t="s">
        <v>1245</v>
      </c>
      <c r="MXQ104" s="1219" t="s">
        <v>1245</v>
      </c>
      <c r="MXR104" s="1219" t="s">
        <v>1245</v>
      </c>
      <c r="MXS104" s="1219" t="s">
        <v>1245</v>
      </c>
      <c r="MXT104" s="1219" t="s">
        <v>1245</v>
      </c>
      <c r="MXU104" s="1219" t="s">
        <v>1245</v>
      </c>
      <c r="MXV104" s="1219" t="s">
        <v>1245</v>
      </c>
      <c r="MXW104" s="1219" t="s">
        <v>1245</v>
      </c>
      <c r="MXX104" s="1219" t="s">
        <v>1245</v>
      </c>
      <c r="MXY104" s="1219" t="s">
        <v>1245</v>
      </c>
      <c r="MXZ104" s="1219" t="s">
        <v>1245</v>
      </c>
      <c r="MYA104" s="1219" t="s">
        <v>1245</v>
      </c>
      <c r="MYB104" s="1219" t="s">
        <v>1245</v>
      </c>
      <c r="MYC104" s="1219" t="s">
        <v>1245</v>
      </c>
      <c r="MYD104" s="1219" t="s">
        <v>1245</v>
      </c>
      <c r="MYE104" s="1219" t="s">
        <v>1245</v>
      </c>
      <c r="MYF104" s="1219" t="s">
        <v>1245</v>
      </c>
      <c r="MYG104" s="1219" t="s">
        <v>1245</v>
      </c>
      <c r="MYH104" s="1219" t="s">
        <v>1245</v>
      </c>
      <c r="MYI104" s="1219" t="s">
        <v>1245</v>
      </c>
      <c r="MYJ104" s="1219" t="s">
        <v>1245</v>
      </c>
      <c r="MYK104" s="1219" t="s">
        <v>1245</v>
      </c>
      <c r="MYL104" s="1219" t="s">
        <v>1245</v>
      </c>
      <c r="MYM104" s="1219" t="s">
        <v>1245</v>
      </c>
      <c r="MYN104" s="1219" t="s">
        <v>1245</v>
      </c>
      <c r="MYO104" s="1219" t="s">
        <v>1245</v>
      </c>
      <c r="MYP104" s="1219" t="s">
        <v>1245</v>
      </c>
      <c r="MYQ104" s="1219" t="s">
        <v>1245</v>
      </c>
      <c r="MYR104" s="1219" t="s">
        <v>1245</v>
      </c>
      <c r="MYS104" s="1219" t="s">
        <v>1245</v>
      </c>
      <c r="MYT104" s="1219" t="s">
        <v>1245</v>
      </c>
      <c r="MYU104" s="1219" t="s">
        <v>1245</v>
      </c>
      <c r="MYV104" s="1219" t="s">
        <v>1245</v>
      </c>
      <c r="MYW104" s="1219" t="s">
        <v>1245</v>
      </c>
      <c r="MYX104" s="1219" t="s">
        <v>1245</v>
      </c>
      <c r="MYY104" s="1219" t="s">
        <v>1245</v>
      </c>
      <c r="MYZ104" s="1219" t="s">
        <v>1245</v>
      </c>
      <c r="MZA104" s="1219" t="s">
        <v>1245</v>
      </c>
      <c r="MZB104" s="1219" t="s">
        <v>1245</v>
      </c>
      <c r="MZC104" s="1219" t="s">
        <v>1245</v>
      </c>
      <c r="MZD104" s="1219" t="s">
        <v>1245</v>
      </c>
      <c r="MZE104" s="1219" t="s">
        <v>1245</v>
      </c>
      <c r="MZF104" s="1219" t="s">
        <v>1245</v>
      </c>
      <c r="MZG104" s="1219" t="s">
        <v>1245</v>
      </c>
      <c r="MZH104" s="1219" t="s">
        <v>1245</v>
      </c>
      <c r="MZI104" s="1219" t="s">
        <v>1245</v>
      </c>
      <c r="MZJ104" s="1219" t="s">
        <v>1245</v>
      </c>
      <c r="MZK104" s="1219" t="s">
        <v>1245</v>
      </c>
      <c r="MZL104" s="1219" t="s">
        <v>1245</v>
      </c>
      <c r="MZM104" s="1219" t="s">
        <v>1245</v>
      </c>
      <c r="MZN104" s="1219" t="s">
        <v>1245</v>
      </c>
      <c r="MZO104" s="1219" t="s">
        <v>1245</v>
      </c>
      <c r="MZP104" s="1219" t="s">
        <v>1245</v>
      </c>
      <c r="MZQ104" s="1219" t="s">
        <v>1245</v>
      </c>
      <c r="MZR104" s="1219" t="s">
        <v>1245</v>
      </c>
      <c r="MZS104" s="1219" t="s">
        <v>1245</v>
      </c>
      <c r="MZT104" s="1219" t="s">
        <v>1245</v>
      </c>
      <c r="MZU104" s="1219" t="s">
        <v>1245</v>
      </c>
      <c r="MZV104" s="1219" t="s">
        <v>1245</v>
      </c>
      <c r="MZW104" s="1219" t="s">
        <v>1245</v>
      </c>
      <c r="MZX104" s="1219" t="s">
        <v>1245</v>
      </c>
      <c r="MZY104" s="1219" t="s">
        <v>1245</v>
      </c>
      <c r="MZZ104" s="1219" t="s">
        <v>1245</v>
      </c>
      <c r="NAA104" s="1219" t="s">
        <v>1245</v>
      </c>
      <c r="NAB104" s="1219" t="s">
        <v>1245</v>
      </c>
      <c r="NAC104" s="1219" t="s">
        <v>1245</v>
      </c>
      <c r="NAD104" s="1219" t="s">
        <v>1245</v>
      </c>
      <c r="NAE104" s="1219" t="s">
        <v>1245</v>
      </c>
      <c r="NAF104" s="1219" t="s">
        <v>1245</v>
      </c>
      <c r="NAG104" s="1219" t="s">
        <v>1245</v>
      </c>
      <c r="NAH104" s="1219" t="s">
        <v>1245</v>
      </c>
      <c r="NAI104" s="1219" t="s">
        <v>1245</v>
      </c>
      <c r="NAJ104" s="1219" t="s">
        <v>1245</v>
      </c>
      <c r="NAK104" s="1219" t="s">
        <v>1245</v>
      </c>
      <c r="NAL104" s="1219" t="s">
        <v>1245</v>
      </c>
      <c r="NAM104" s="1219" t="s">
        <v>1245</v>
      </c>
      <c r="NAN104" s="1219" t="s">
        <v>1245</v>
      </c>
      <c r="NAO104" s="1219" t="s">
        <v>1245</v>
      </c>
      <c r="NAP104" s="1219" t="s">
        <v>1245</v>
      </c>
      <c r="NAQ104" s="1219" t="s">
        <v>1245</v>
      </c>
      <c r="NAR104" s="1219" t="s">
        <v>1245</v>
      </c>
      <c r="NAS104" s="1219" t="s">
        <v>1245</v>
      </c>
      <c r="NAT104" s="1219" t="s">
        <v>1245</v>
      </c>
      <c r="NAU104" s="1219" t="s">
        <v>1245</v>
      </c>
      <c r="NAV104" s="1219" t="s">
        <v>1245</v>
      </c>
      <c r="NAW104" s="1219" t="s">
        <v>1245</v>
      </c>
      <c r="NAX104" s="1219" t="s">
        <v>1245</v>
      </c>
      <c r="NAY104" s="1219" t="s">
        <v>1245</v>
      </c>
      <c r="NAZ104" s="1219" t="s">
        <v>1245</v>
      </c>
      <c r="NBA104" s="1219" t="s">
        <v>1245</v>
      </c>
      <c r="NBB104" s="1219" t="s">
        <v>1245</v>
      </c>
      <c r="NBC104" s="1219" t="s">
        <v>1245</v>
      </c>
      <c r="NBD104" s="1219" t="s">
        <v>1245</v>
      </c>
      <c r="NBE104" s="1219" t="s">
        <v>1245</v>
      </c>
      <c r="NBF104" s="1219" t="s">
        <v>1245</v>
      </c>
      <c r="NBG104" s="1219" t="s">
        <v>1245</v>
      </c>
      <c r="NBH104" s="1219" t="s">
        <v>1245</v>
      </c>
      <c r="NBI104" s="1219" t="s">
        <v>1245</v>
      </c>
      <c r="NBJ104" s="1219" t="s">
        <v>1245</v>
      </c>
      <c r="NBK104" s="1219" t="s">
        <v>1245</v>
      </c>
      <c r="NBL104" s="1219" t="s">
        <v>1245</v>
      </c>
      <c r="NBM104" s="1219" t="s">
        <v>1245</v>
      </c>
      <c r="NBN104" s="1219" t="s">
        <v>1245</v>
      </c>
      <c r="NBO104" s="1219" t="s">
        <v>1245</v>
      </c>
      <c r="NBP104" s="1219" t="s">
        <v>1245</v>
      </c>
      <c r="NBQ104" s="1219" t="s">
        <v>1245</v>
      </c>
      <c r="NBR104" s="1219" t="s">
        <v>1245</v>
      </c>
      <c r="NBS104" s="1219" t="s">
        <v>1245</v>
      </c>
      <c r="NBT104" s="1219" t="s">
        <v>1245</v>
      </c>
      <c r="NBU104" s="1219" t="s">
        <v>1245</v>
      </c>
      <c r="NBV104" s="1219" t="s">
        <v>1245</v>
      </c>
      <c r="NBW104" s="1219" t="s">
        <v>1245</v>
      </c>
      <c r="NBX104" s="1219" t="s">
        <v>1245</v>
      </c>
      <c r="NBY104" s="1219" t="s">
        <v>1245</v>
      </c>
      <c r="NBZ104" s="1219" t="s">
        <v>1245</v>
      </c>
      <c r="NCA104" s="1219" t="s">
        <v>1245</v>
      </c>
      <c r="NCB104" s="1219" t="s">
        <v>1245</v>
      </c>
      <c r="NCC104" s="1219" t="s">
        <v>1245</v>
      </c>
      <c r="NCD104" s="1219" t="s">
        <v>1245</v>
      </c>
      <c r="NCE104" s="1219" t="s">
        <v>1245</v>
      </c>
      <c r="NCF104" s="1219" t="s">
        <v>1245</v>
      </c>
      <c r="NCG104" s="1219" t="s">
        <v>1245</v>
      </c>
      <c r="NCH104" s="1219" t="s">
        <v>1245</v>
      </c>
      <c r="NCI104" s="1219" t="s">
        <v>1245</v>
      </c>
      <c r="NCJ104" s="1219" t="s">
        <v>1245</v>
      </c>
      <c r="NCK104" s="1219" t="s">
        <v>1245</v>
      </c>
      <c r="NCL104" s="1219" t="s">
        <v>1245</v>
      </c>
      <c r="NCM104" s="1219" t="s">
        <v>1245</v>
      </c>
      <c r="NCN104" s="1219" t="s">
        <v>1245</v>
      </c>
      <c r="NCO104" s="1219" t="s">
        <v>1245</v>
      </c>
      <c r="NCP104" s="1219" t="s">
        <v>1245</v>
      </c>
      <c r="NCQ104" s="1219" t="s">
        <v>1245</v>
      </c>
      <c r="NCR104" s="1219" t="s">
        <v>1245</v>
      </c>
      <c r="NCS104" s="1219" t="s">
        <v>1245</v>
      </c>
      <c r="NCT104" s="1219" t="s">
        <v>1245</v>
      </c>
      <c r="NCU104" s="1219" t="s">
        <v>1245</v>
      </c>
      <c r="NCV104" s="1219" t="s">
        <v>1245</v>
      </c>
      <c r="NCW104" s="1219" t="s">
        <v>1245</v>
      </c>
      <c r="NCX104" s="1219" t="s">
        <v>1245</v>
      </c>
      <c r="NCY104" s="1219" t="s">
        <v>1245</v>
      </c>
      <c r="NCZ104" s="1219" t="s">
        <v>1245</v>
      </c>
      <c r="NDA104" s="1219" t="s">
        <v>1245</v>
      </c>
      <c r="NDB104" s="1219" t="s">
        <v>1245</v>
      </c>
      <c r="NDC104" s="1219" t="s">
        <v>1245</v>
      </c>
      <c r="NDD104" s="1219" t="s">
        <v>1245</v>
      </c>
      <c r="NDE104" s="1219" t="s">
        <v>1245</v>
      </c>
      <c r="NDF104" s="1219" t="s">
        <v>1245</v>
      </c>
      <c r="NDG104" s="1219" t="s">
        <v>1245</v>
      </c>
      <c r="NDH104" s="1219" t="s">
        <v>1245</v>
      </c>
      <c r="NDI104" s="1219" t="s">
        <v>1245</v>
      </c>
      <c r="NDJ104" s="1219" t="s">
        <v>1245</v>
      </c>
      <c r="NDK104" s="1219" t="s">
        <v>1245</v>
      </c>
      <c r="NDL104" s="1219" t="s">
        <v>1245</v>
      </c>
      <c r="NDM104" s="1219" t="s">
        <v>1245</v>
      </c>
      <c r="NDN104" s="1219" t="s">
        <v>1245</v>
      </c>
      <c r="NDO104" s="1219" t="s">
        <v>1245</v>
      </c>
      <c r="NDP104" s="1219" t="s">
        <v>1245</v>
      </c>
      <c r="NDQ104" s="1219" t="s">
        <v>1245</v>
      </c>
      <c r="NDR104" s="1219" t="s">
        <v>1245</v>
      </c>
      <c r="NDS104" s="1219" t="s">
        <v>1245</v>
      </c>
      <c r="NDT104" s="1219" t="s">
        <v>1245</v>
      </c>
      <c r="NDU104" s="1219" t="s">
        <v>1245</v>
      </c>
      <c r="NDV104" s="1219" t="s">
        <v>1245</v>
      </c>
      <c r="NDW104" s="1219" t="s">
        <v>1245</v>
      </c>
      <c r="NDX104" s="1219" t="s">
        <v>1245</v>
      </c>
      <c r="NDY104" s="1219" t="s">
        <v>1245</v>
      </c>
      <c r="NDZ104" s="1219" t="s">
        <v>1245</v>
      </c>
      <c r="NEA104" s="1219" t="s">
        <v>1245</v>
      </c>
      <c r="NEB104" s="1219" t="s">
        <v>1245</v>
      </c>
      <c r="NEC104" s="1219" t="s">
        <v>1245</v>
      </c>
      <c r="NED104" s="1219" t="s">
        <v>1245</v>
      </c>
      <c r="NEE104" s="1219" t="s">
        <v>1245</v>
      </c>
      <c r="NEF104" s="1219" t="s">
        <v>1245</v>
      </c>
      <c r="NEG104" s="1219" t="s">
        <v>1245</v>
      </c>
      <c r="NEH104" s="1219" t="s">
        <v>1245</v>
      </c>
      <c r="NEI104" s="1219" t="s">
        <v>1245</v>
      </c>
      <c r="NEJ104" s="1219" t="s">
        <v>1245</v>
      </c>
      <c r="NEK104" s="1219" t="s">
        <v>1245</v>
      </c>
      <c r="NEL104" s="1219" t="s">
        <v>1245</v>
      </c>
      <c r="NEM104" s="1219" t="s">
        <v>1245</v>
      </c>
      <c r="NEN104" s="1219" t="s">
        <v>1245</v>
      </c>
      <c r="NEO104" s="1219" t="s">
        <v>1245</v>
      </c>
      <c r="NEP104" s="1219" t="s">
        <v>1245</v>
      </c>
      <c r="NEQ104" s="1219" t="s">
        <v>1245</v>
      </c>
      <c r="NER104" s="1219" t="s">
        <v>1245</v>
      </c>
      <c r="NES104" s="1219" t="s">
        <v>1245</v>
      </c>
      <c r="NET104" s="1219" t="s">
        <v>1245</v>
      </c>
      <c r="NEU104" s="1219" t="s">
        <v>1245</v>
      </c>
      <c r="NEV104" s="1219" t="s">
        <v>1245</v>
      </c>
      <c r="NEW104" s="1219" t="s">
        <v>1245</v>
      </c>
      <c r="NEX104" s="1219" t="s">
        <v>1245</v>
      </c>
      <c r="NEY104" s="1219" t="s">
        <v>1245</v>
      </c>
      <c r="NEZ104" s="1219" t="s">
        <v>1245</v>
      </c>
      <c r="NFA104" s="1219" t="s">
        <v>1245</v>
      </c>
      <c r="NFB104" s="1219" t="s">
        <v>1245</v>
      </c>
      <c r="NFC104" s="1219" t="s">
        <v>1245</v>
      </c>
      <c r="NFD104" s="1219" t="s">
        <v>1245</v>
      </c>
      <c r="NFE104" s="1219" t="s">
        <v>1245</v>
      </c>
      <c r="NFF104" s="1219" t="s">
        <v>1245</v>
      </c>
      <c r="NFG104" s="1219" t="s">
        <v>1245</v>
      </c>
      <c r="NFH104" s="1219" t="s">
        <v>1245</v>
      </c>
      <c r="NFI104" s="1219" t="s">
        <v>1245</v>
      </c>
      <c r="NFJ104" s="1219" t="s">
        <v>1245</v>
      </c>
      <c r="NFK104" s="1219" t="s">
        <v>1245</v>
      </c>
      <c r="NFL104" s="1219" t="s">
        <v>1245</v>
      </c>
      <c r="NFM104" s="1219" t="s">
        <v>1245</v>
      </c>
      <c r="NFN104" s="1219" t="s">
        <v>1245</v>
      </c>
      <c r="NFO104" s="1219" t="s">
        <v>1245</v>
      </c>
      <c r="NFP104" s="1219" t="s">
        <v>1245</v>
      </c>
      <c r="NFQ104" s="1219" t="s">
        <v>1245</v>
      </c>
      <c r="NFR104" s="1219" t="s">
        <v>1245</v>
      </c>
      <c r="NFS104" s="1219" t="s">
        <v>1245</v>
      </c>
      <c r="NFT104" s="1219" t="s">
        <v>1245</v>
      </c>
      <c r="NFU104" s="1219" t="s">
        <v>1245</v>
      </c>
      <c r="NFV104" s="1219" t="s">
        <v>1245</v>
      </c>
      <c r="NFW104" s="1219" t="s">
        <v>1245</v>
      </c>
      <c r="NFX104" s="1219" t="s">
        <v>1245</v>
      </c>
      <c r="NFY104" s="1219" t="s">
        <v>1245</v>
      </c>
      <c r="NFZ104" s="1219" t="s">
        <v>1245</v>
      </c>
      <c r="NGA104" s="1219" t="s">
        <v>1245</v>
      </c>
      <c r="NGB104" s="1219" t="s">
        <v>1245</v>
      </c>
      <c r="NGC104" s="1219" t="s">
        <v>1245</v>
      </c>
      <c r="NGD104" s="1219" t="s">
        <v>1245</v>
      </c>
      <c r="NGE104" s="1219" t="s">
        <v>1245</v>
      </c>
      <c r="NGF104" s="1219" t="s">
        <v>1245</v>
      </c>
      <c r="NGG104" s="1219" t="s">
        <v>1245</v>
      </c>
      <c r="NGH104" s="1219" t="s">
        <v>1245</v>
      </c>
      <c r="NGI104" s="1219" t="s">
        <v>1245</v>
      </c>
      <c r="NGJ104" s="1219" t="s">
        <v>1245</v>
      </c>
      <c r="NGK104" s="1219" t="s">
        <v>1245</v>
      </c>
      <c r="NGL104" s="1219" t="s">
        <v>1245</v>
      </c>
      <c r="NGM104" s="1219" t="s">
        <v>1245</v>
      </c>
      <c r="NGN104" s="1219" t="s">
        <v>1245</v>
      </c>
      <c r="NGO104" s="1219" t="s">
        <v>1245</v>
      </c>
      <c r="NGP104" s="1219" t="s">
        <v>1245</v>
      </c>
      <c r="NGQ104" s="1219" t="s">
        <v>1245</v>
      </c>
      <c r="NGR104" s="1219" t="s">
        <v>1245</v>
      </c>
      <c r="NGS104" s="1219" t="s">
        <v>1245</v>
      </c>
      <c r="NGT104" s="1219" t="s">
        <v>1245</v>
      </c>
      <c r="NGU104" s="1219" t="s">
        <v>1245</v>
      </c>
      <c r="NGV104" s="1219" t="s">
        <v>1245</v>
      </c>
      <c r="NGW104" s="1219" t="s">
        <v>1245</v>
      </c>
      <c r="NGX104" s="1219" t="s">
        <v>1245</v>
      </c>
      <c r="NGY104" s="1219" t="s">
        <v>1245</v>
      </c>
      <c r="NGZ104" s="1219" t="s">
        <v>1245</v>
      </c>
      <c r="NHA104" s="1219" t="s">
        <v>1245</v>
      </c>
      <c r="NHB104" s="1219" t="s">
        <v>1245</v>
      </c>
      <c r="NHC104" s="1219" t="s">
        <v>1245</v>
      </c>
      <c r="NHD104" s="1219" t="s">
        <v>1245</v>
      </c>
      <c r="NHE104" s="1219" t="s">
        <v>1245</v>
      </c>
      <c r="NHF104" s="1219" t="s">
        <v>1245</v>
      </c>
      <c r="NHG104" s="1219" t="s">
        <v>1245</v>
      </c>
      <c r="NHH104" s="1219" t="s">
        <v>1245</v>
      </c>
      <c r="NHI104" s="1219" t="s">
        <v>1245</v>
      </c>
      <c r="NHJ104" s="1219" t="s">
        <v>1245</v>
      </c>
      <c r="NHK104" s="1219" t="s">
        <v>1245</v>
      </c>
      <c r="NHL104" s="1219" t="s">
        <v>1245</v>
      </c>
      <c r="NHM104" s="1219" t="s">
        <v>1245</v>
      </c>
      <c r="NHN104" s="1219" t="s">
        <v>1245</v>
      </c>
      <c r="NHO104" s="1219" t="s">
        <v>1245</v>
      </c>
      <c r="NHP104" s="1219" t="s">
        <v>1245</v>
      </c>
      <c r="NHQ104" s="1219" t="s">
        <v>1245</v>
      </c>
      <c r="NHR104" s="1219" t="s">
        <v>1245</v>
      </c>
      <c r="NHS104" s="1219" t="s">
        <v>1245</v>
      </c>
      <c r="NHT104" s="1219" t="s">
        <v>1245</v>
      </c>
      <c r="NHU104" s="1219" t="s">
        <v>1245</v>
      </c>
      <c r="NHV104" s="1219" t="s">
        <v>1245</v>
      </c>
      <c r="NHW104" s="1219" t="s">
        <v>1245</v>
      </c>
      <c r="NHX104" s="1219" t="s">
        <v>1245</v>
      </c>
      <c r="NHY104" s="1219" t="s">
        <v>1245</v>
      </c>
      <c r="NHZ104" s="1219" t="s">
        <v>1245</v>
      </c>
      <c r="NIA104" s="1219" t="s">
        <v>1245</v>
      </c>
      <c r="NIB104" s="1219" t="s">
        <v>1245</v>
      </c>
      <c r="NIC104" s="1219" t="s">
        <v>1245</v>
      </c>
      <c r="NID104" s="1219" t="s">
        <v>1245</v>
      </c>
      <c r="NIE104" s="1219" t="s">
        <v>1245</v>
      </c>
      <c r="NIF104" s="1219" t="s">
        <v>1245</v>
      </c>
      <c r="NIG104" s="1219" t="s">
        <v>1245</v>
      </c>
      <c r="NIH104" s="1219" t="s">
        <v>1245</v>
      </c>
      <c r="NII104" s="1219" t="s">
        <v>1245</v>
      </c>
      <c r="NIJ104" s="1219" t="s">
        <v>1245</v>
      </c>
      <c r="NIK104" s="1219" t="s">
        <v>1245</v>
      </c>
      <c r="NIL104" s="1219" t="s">
        <v>1245</v>
      </c>
      <c r="NIM104" s="1219" t="s">
        <v>1245</v>
      </c>
      <c r="NIN104" s="1219" t="s">
        <v>1245</v>
      </c>
      <c r="NIO104" s="1219" t="s">
        <v>1245</v>
      </c>
      <c r="NIP104" s="1219" t="s">
        <v>1245</v>
      </c>
      <c r="NIQ104" s="1219" t="s">
        <v>1245</v>
      </c>
      <c r="NIR104" s="1219" t="s">
        <v>1245</v>
      </c>
      <c r="NIS104" s="1219" t="s">
        <v>1245</v>
      </c>
      <c r="NIT104" s="1219" t="s">
        <v>1245</v>
      </c>
      <c r="NIU104" s="1219" t="s">
        <v>1245</v>
      </c>
      <c r="NIV104" s="1219" t="s">
        <v>1245</v>
      </c>
      <c r="NIW104" s="1219" t="s">
        <v>1245</v>
      </c>
      <c r="NIX104" s="1219" t="s">
        <v>1245</v>
      </c>
      <c r="NIY104" s="1219" t="s">
        <v>1245</v>
      </c>
      <c r="NIZ104" s="1219" t="s">
        <v>1245</v>
      </c>
      <c r="NJA104" s="1219" t="s">
        <v>1245</v>
      </c>
      <c r="NJB104" s="1219" t="s">
        <v>1245</v>
      </c>
      <c r="NJC104" s="1219" t="s">
        <v>1245</v>
      </c>
      <c r="NJD104" s="1219" t="s">
        <v>1245</v>
      </c>
      <c r="NJE104" s="1219" t="s">
        <v>1245</v>
      </c>
      <c r="NJF104" s="1219" t="s">
        <v>1245</v>
      </c>
      <c r="NJG104" s="1219" t="s">
        <v>1245</v>
      </c>
      <c r="NJH104" s="1219" t="s">
        <v>1245</v>
      </c>
      <c r="NJI104" s="1219" t="s">
        <v>1245</v>
      </c>
      <c r="NJJ104" s="1219" t="s">
        <v>1245</v>
      </c>
      <c r="NJK104" s="1219" t="s">
        <v>1245</v>
      </c>
      <c r="NJL104" s="1219" t="s">
        <v>1245</v>
      </c>
      <c r="NJM104" s="1219" t="s">
        <v>1245</v>
      </c>
      <c r="NJN104" s="1219" t="s">
        <v>1245</v>
      </c>
      <c r="NJO104" s="1219" t="s">
        <v>1245</v>
      </c>
      <c r="NJP104" s="1219" t="s">
        <v>1245</v>
      </c>
      <c r="NJQ104" s="1219" t="s">
        <v>1245</v>
      </c>
      <c r="NJR104" s="1219" t="s">
        <v>1245</v>
      </c>
      <c r="NJS104" s="1219" t="s">
        <v>1245</v>
      </c>
      <c r="NJT104" s="1219" t="s">
        <v>1245</v>
      </c>
      <c r="NJU104" s="1219" t="s">
        <v>1245</v>
      </c>
      <c r="NJV104" s="1219" t="s">
        <v>1245</v>
      </c>
      <c r="NJW104" s="1219" t="s">
        <v>1245</v>
      </c>
      <c r="NJX104" s="1219" t="s">
        <v>1245</v>
      </c>
      <c r="NJY104" s="1219" t="s">
        <v>1245</v>
      </c>
      <c r="NJZ104" s="1219" t="s">
        <v>1245</v>
      </c>
      <c r="NKA104" s="1219" t="s">
        <v>1245</v>
      </c>
      <c r="NKB104" s="1219" t="s">
        <v>1245</v>
      </c>
      <c r="NKC104" s="1219" t="s">
        <v>1245</v>
      </c>
      <c r="NKD104" s="1219" t="s">
        <v>1245</v>
      </c>
      <c r="NKE104" s="1219" t="s">
        <v>1245</v>
      </c>
      <c r="NKF104" s="1219" t="s">
        <v>1245</v>
      </c>
      <c r="NKG104" s="1219" t="s">
        <v>1245</v>
      </c>
      <c r="NKH104" s="1219" t="s">
        <v>1245</v>
      </c>
      <c r="NKI104" s="1219" t="s">
        <v>1245</v>
      </c>
      <c r="NKJ104" s="1219" t="s">
        <v>1245</v>
      </c>
      <c r="NKK104" s="1219" t="s">
        <v>1245</v>
      </c>
      <c r="NKL104" s="1219" t="s">
        <v>1245</v>
      </c>
      <c r="NKM104" s="1219" t="s">
        <v>1245</v>
      </c>
      <c r="NKN104" s="1219" t="s">
        <v>1245</v>
      </c>
      <c r="NKO104" s="1219" t="s">
        <v>1245</v>
      </c>
      <c r="NKP104" s="1219" t="s">
        <v>1245</v>
      </c>
      <c r="NKQ104" s="1219" t="s">
        <v>1245</v>
      </c>
      <c r="NKR104" s="1219" t="s">
        <v>1245</v>
      </c>
      <c r="NKS104" s="1219" t="s">
        <v>1245</v>
      </c>
      <c r="NKT104" s="1219" t="s">
        <v>1245</v>
      </c>
      <c r="NKU104" s="1219" t="s">
        <v>1245</v>
      </c>
      <c r="NKV104" s="1219" t="s">
        <v>1245</v>
      </c>
      <c r="NKW104" s="1219" t="s">
        <v>1245</v>
      </c>
      <c r="NKX104" s="1219" t="s">
        <v>1245</v>
      </c>
      <c r="NKY104" s="1219" t="s">
        <v>1245</v>
      </c>
      <c r="NKZ104" s="1219" t="s">
        <v>1245</v>
      </c>
      <c r="NLA104" s="1219" t="s">
        <v>1245</v>
      </c>
      <c r="NLB104" s="1219" t="s">
        <v>1245</v>
      </c>
      <c r="NLC104" s="1219" t="s">
        <v>1245</v>
      </c>
      <c r="NLD104" s="1219" t="s">
        <v>1245</v>
      </c>
      <c r="NLE104" s="1219" t="s">
        <v>1245</v>
      </c>
      <c r="NLF104" s="1219" t="s">
        <v>1245</v>
      </c>
      <c r="NLG104" s="1219" t="s">
        <v>1245</v>
      </c>
      <c r="NLH104" s="1219" t="s">
        <v>1245</v>
      </c>
      <c r="NLI104" s="1219" t="s">
        <v>1245</v>
      </c>
      <c r="NLJ104" s="1219" t="s">
        <v>1245</v>
      </c>
      <c r="NLK104" s="1219" t="s">
        <v>1245</v>
      </c>
      <c r="NLL104" s="1219" t="s">
        <v>1245</v>
      </c>
      <c r="NLM104" s="1219" t="s">
        <v>1245</v>
      </c>
      <c r="NLN104" s="1219" t="s">
        <v>1245</v>
      </c>
      <c r="NLO104" s="1219" t="s">
        <v>1245</v>
      </c>
      <c r="NLP104" s="1219" t="s">
        <v>1245</v>
      </c>
      <c r="NLQ104" s="1219" t="s">
        <v>1245</v>
      </c>
      <c r="NLR104" s="1219" t="s">
        <v>1245</v>
      </c>
      <c r="NLS104" s="1219" t="s">
        <v>1245</v>
      </c>
      <c r="NLT104" s="1219" t="s">
        <v>1245</v>
      </c>
      <c r="NLU104" s="1219" t="s">
        <v>1245</v>
      </c>
      <c r="NLV104" s="1219" t="s">
        <v>1245</v>
      </c>
      <c r="NLW104" s="1219" t="s">
        <v>1245</v>
      </c>
      <c r="NLX104" s="1219" t="s">
        <v>1245</v>
      </c>
      <c r="NLY104" s="1219" t="s">
        <v>1245</v>
      </c>
      <c r="NLZ104" s="1219" t="s">
        <v>1245</v>
      </c>
      <c r="NMA104" s="1219" t="s">
        <v>1245</v>
      </c>
      <c r="NMB104" s="1219" t="s">
        <v>1245</v>
      </c>
      <c r="NMC104" s="1219" t="s">
        <v>1245</v>
      </c>
      <c r="NMD104" s="1219" t="s">
        <v>1245</v>
      </c>
      <c r="NME104" s="1219" t="s">
        <v>1245</v>
      </c>
      <c r="NMF104" s="1219" t="s">
        <v>1245</v>
      </c>
      <c r="NMG104" s="1219" t="s">
        <v>1245</v>
      </c>
      <c r="NMH104" s="1219" t="s">
        <v>1245</v>
      </c>
      <c r="NMI104" s="1219" t="s">
        <v>1245</v>
      </c>
      <c r="NMJ104" s="1219" t="s">
        <v>1245</v>
      </c>
      <c r="NMK104" s="1219" t="s">
        <v>1245</v>
      </c>
      <c r="NML104" s="1219" t="s">
        <v>1245</v>
      </c>
      <c r="NMM104" s="1219" t="s">
        <v>1245</v>
      </c>
      <c r="NMN104" s="1219" t="s">
        <v>1245</v>
      </c>
      <c r="NMO104" s="1219" t="s">
        <v>1245</v>
      </c>
      <c r="NMP104" s="1219" t="s">
        <v>1245</v>
      </c>
      <c r="NMQ104" s="1219" t="s">
        <v>1245</v>
      </c>
      <c r="NMR104" s="1219" t="s">
        <v>1245</v>
      </c>
      <c r="NMS104" s="1219" t="s">
        <v>1245</v>
      </c>
      <c r="NMT104" s="1219" t="s">
        <v>1245</v>
      </c>
      <c r="NMU104" s="1219" t="s">
        <v>1245</v>
      </c>
      <c r="NMV104" s="1219" t="s">
        <v>1245</v>
      </c>
      <c r="NMW104" s="1219" t="s">
        <v>1245</v>
      </c>
      <c r="NMX104" s="1219" t="s">
        <v>1245</v>
      </c>
      <c r="NMY104" s="1219" t="s">
        <v>1245</v>
      </c>
      <c r="NMZ104" s="1219" t="s">
        <v>1245</v>
      </c>
      <c r="NNA104" s="1219" t="s">
        <v>1245</v>
      </c>
      <c r="NNB104" s="1219" t="s">
        <v>1245</v>
      </c>
      <c r="NNC104" s="1219" t="s">
        <v>1245</v>
      </c>
      <c r="NND104" s="1219" t="s">
        <v>1245</v>
      </c>
      <c r="NNE104" s="1219" t="s">
        <v>1245</v>
      </c>
      <c r="NNF104" s="1219" t="s">
        <v>1245</v>
      </c>
      <c r="NNG104" s="1219" t="s">
        <v>1245</v>
      </c>
      <c r="NNH104" s="1219" t="s">
        <v>1245</v>
      </c>
      <c r="NNI104" s="1219" t="s">
        <v>1245</v>
      </c>
      <c r="NNJ104" s="1219" t="s">
        <v>1245</v>
      </c>
      <c r="NNK104" s="1219" t="s">
        <v>1245</v>
      </c>
      <c r="NNL104" s="1219" t="s">
        <v>1245</v>
      </c>
      <c r="NNM104" s="1219" t="s">
        <v>1245</v>
      </c>
      <c r="NNN104" s="1219" t="s">
        <v>1245</v>
      </c>
      <c r="NNO104" s="1219" t="s">
        <v>1245</v>
      </c>
      <c r="NNP104" s="1219" t="s">
        <v>1245</v>
      </c>
      <c r="NNQ104" s="1219" t="s">
        <v>1245</v>
      </c>
      <c r="NNR104" s="1219" t="s">
        <v>1245</v>
      </c>
      <c r="NNS104" s="1219" t="s">
        <v>1245</v>
      </c>
      <c r="NNT104" s="1219" t="s">
        <v>1245</v>
      </c>
      <c r="NNU104" s="1219" t="s">
        <v>1245</v>
      </c>
      <c r="NNV104" s="1219" t="s">
        <v>1245</v>
      </c>
      <c r="NNW104" s="1219" t="s">
        <v>1245</v>
      </c>
      <c r="NNX104" s="1219" t="s">
        <v>1245</v>
      </c>
      <c r="NNY104" s="1219" t="s">
        <v>1245</v>
      </c>
      <c r="NNZ104" s="1219" t="s">
        <v>1245</v>
      </c>
      <c r="NOA104" s="1219" t="s">
        <v>1245</v>
      </c>
      <c r="NOB104" s="1219" t="s">
        <v>1245</v>
      </c>
      <c r="NOC104" s="1219" t="s">
        <v>1245</v>
      </c>
      <c r="NOD104" s="1219" t="s">
        <v>1245</v>
      </c>
      <c r="NOE104" s="1219" t="s">
        <v>1245</v>
      </c>
      <c r="NOF104" s="1219" t="s">
        <v>1245</v>
      </c>
      <c r="NOG104" s="1219" t="s">
        <v>1245</v>
      </c>
      <c r="NOH104" s="1219" t="s">
        <v>1245</v>
      </c>
      <c r="NOI104" s="1219" t="s">
        <v>1245</v>
      </c>
      <c r="NOJ104" s="1219" t="s">
        <v>1245</v>
      </c>
      <c r="NOK104" s="1219" t="s">
        <v>1245</v>
      </c>
      <c r="NOL104" s="1219" t="s">
        <v>1245</v>
      </c>
      <c r="NOM104" s="1219" t="s">
        <v>1245</v>
      </c>
      <c r="NON104" s="1219" t="s">
        <v>1245</v>
      </c>
      <c r="NOO104" s="1219" t="s">
        <v>1245</v>
      </c>
      <c r="NOP104" s="1219" t="s">
        <v>1245</v>
      </c>
      <c r="NOQ104" s="1219" t="s">
        <v>1245</v>
      </c>
      <c r="NOR104" s="1219" t="s">
        <v>1245</v>
      </c>
      <c r="NOS104" s="1219" t="s">
        <v>1245</v>
      </c>
      <c r="NOT104" s="1219" t="s">
        <v>1245</v>
      </c>
      <c r="NOU104" s="1219" t="s">
        <v>1245</v>
      </c>
      <c r="NOV104" s="1219" t="s">
        <v>1245</v>
      </c>
      <c r="NOW104" s="1219" t="s">
        <v>1245</v>
      </c>
      <c r="NOX104" s="1219" t="s">
        <v>1245</v>
      </c>
      <c r="NOY104" s="1219" t="s">
        <v>1245</v>
      </c>
      <c r="NOZ104" s="1219" t="s">
        <v>1245</v>
      </c>
      <c r="NPA104" s="1219" t="s">
        <v>1245</v>
      </c>
      <c r="NPB104" s="1219" t="s">
        <v>1245</v>
      </c>
      <c r="NPC104" s="1219" t="s">
        <v>1245</v>
      </c>
      <c r="NPD104" s="1219" t="s">
        <v>1245</v>
      </c>
      <c r="NPE104" s="1219" t="s">
        <v>1245</v>
      </c>
      <c r="NPF104" s="1219" t="s">
        <v>1245</v>
      </c>
      <c r="NPG104" s="1219" t="s">
        <v>1245</v>
      </c>
      <c r="NPH104" s="1219" t="s">
        <v>1245</v>
      </c>
      <c r="NPI104" s="1219" t="s">
        <v>1245</v>
      </c>
      <c r="NPJ104" s="1219" t="s">
        <v>1245</v>
      </c>
      <c r="NPK104" s="1219" t="s">
        <v>1245</v>
      </c>
      <c r="NPL104" s="1219" t="s">
        <v>1245</v>
      </c>
      <c r="NPM104" s="1219" t="s">
        <v>1245</v>
      </c>
      <c r="NPN104" s="1219" t="s">
        <v>1245</v>
      </c>
      <c r="NPO104" s="1219" t="s">
        <v>1245</v>
      </c>
      <c r="NPP104" s="1219" t="s">
        <v>1245</v>
      </c>
      <c r="NPQ104" s="1219" t="s">
        <v>1245</v>
      </c>
      <c r="NPR104" s="1219" t="s">
        <v>1245</v>
      </c>
      <c r="NPS104" s="1219" t="s">
        <v>1245</v>
      </c>
      <c r="NPT104" s="1219" t="s">
        <v>1245</v>
      </c>
      <c r="NPU104" s="1219" t="s">
        <v>1245</v>
      </c>
      <c r="NPV104" s="1219" t="s">
        <v>1245</v>
      </c>
      <c r="NPW104" s="1219" t="s">
        <v>1245</v>
      </c>
      <c r="NPX104" s="1219" t="s">
        <v>1245</v>
      </c>
      <c r="NPY104" s="1219" t="s">
        <v>1245</v>
      </c>
      <c r="NPZ104" s="1219" t="s">
        <v>1245</v>
      </c>
      <c r="NQA104" s="1219" t="s">
        <v>1245</v>
      </c>
      <c r="NQB104" s="1219" t="s">
        <v>1245</v>
      </c>
      <c r="NQC104" s="1219" t="s">
        <v>1245</v>
      </c>
      <c r="NQD104" s="1219" t="s">
        <v>1245</v>
      </c>
      <c r="NQE104" s="1219" t="s">
        <v>1245</v>
      </c>
      <c r="NQF104" s="1219" t="s">
        <v>1245</v>
      </c>
      <c r="NQG104" s="1219" t="s">
        <v>1245</v>
      </c>
      <c r="NQH104" s="1219" t="s">
        <v>1245</v>
      </c>
      <c r="NQI104" s="1219" t="s">
        <v>1245</v>
      </c>
      <c r="NQJ104" s="1219" t="s">
        <v>1245</v>
      </c>
      <c r="NQK104" s="1219" t="s">
        <v>1245</v>
      </c>
      <c r="NQL104" s="1219" t="s">
        <v>1245</v>
      </c>
      <c r="NQM104" s="1219" t="s">
        <v>1245</v>
      </c>
      <c r="NQN104" s="1219" t="s">
        <v>1245</v>
      </c>
      <c r="NQO104" s="1219" t="s">
        <v>1245</v>
      </c>
      <c r="NQP104" s="1219" t="s">
        <v>1245</v>
      </c>
      <c r="NQQ104" s="1219" t="s">
        <v>1245</v>
      </c>
      <c r="NQR104" s="1219" t="s">
        <v>1245</v>
      </c>
      <c r="NQS104" s="1219" t="s">
        <v>1245</v>
      </c>
      <c r="NQT104" s="1219" t="s">
        <v>1245</v>
      </c>
      <c r="NQU104" s="1219" t="s">
        <v>1245</v>
      </c>
      <c r="NQV104" s="1219" t="s">
        <v>1245</v>
      </c>
      <c r="NQW104" s="1219" t="s">
        <v>1245</v>
      </c>
      <c r="NQX104" s="1219" t="s">
        <v>1245</v>
      </c>
      <c r="NQY104" s="1219" t="s">
        <v>1245</v>
      </c>
      <c r="NQZ104" s="1219" t="s">
        <v>1245</v>
      </c>
      <c r="NRA104" s="1219" t="s">
        <v>1245</v>
      </c>
      <c r="NRB104" s="1219" t="s">
        <v>1245</v>
      </c>
      <c r="NRC104" s="1219" t="s">
        <v>1245</v>
      </c>
      <c r="NRD104" s="1219" t="s">
        <v>1245</v>
      </c>
      <c r="NRE104" s="1219" t="s">
        <v>1245</v>
      </c>
      <c r="NRF104" s="1219" t="s">
        <v>1245</v>
      </c>
      <c r="NRG104" s="1219" t="s">
        <v>1245</v>
      </c>
      <c r="NRH104" s="1219" t="s">
        <v>1245</v>
      </c>
      <c r="NRI104" s="1219" t="s">
        <v>1245</v>
      </c>
      <c r="NRJ104" s="1219" t="s">
        <v>1245</v>
      </c>
      <c r="NRK104" s="1219" t="s">
        <v>1245</v>
      </c>
      <c r="NRL104" s="1219" t="s">
        <v>1245</v>
      </c>
      <c r="NRM104" s="1219" t="s">
        <v>1245</v>
      </c>
      <c r="NRN104" s="1219" t="s">
        <v>1245</v>
      </c>
      <c r="NRO104" s="1219" t="s">
        <v>1245</v>
      </c>
      <c r="NRP104" s="1219" t="s">
        <v>1245</v>
      </c>
      <c r="NRQ104" s="1219" t="s">
        <v>1245</v>
      </c>
      <c r="NRR104" s="1219" t="s">
        <v>1245</v>
      </c>
      <c r="NRS104" s="1219" t="s">
        <v>1245</v>
      </c>
      <c r="NRT104" s="1219" t="s">
        <v>1245</v>
      </c>
      <c r="NRU104" s="1219" t="s">
        <v>1245</v>
      </c>
      <c r="NRV104" s="1219" t="s">
        <v>1245</v>
      </c>
      <c r="NRW104" s="1219" t="s">
        <v>1245</v>
      </c>
      <c r="NRX104" s="1219" t="s">
        <v>1245</v>
      </c>
      <c r="NRY104" s="1219" t="s">
        <v>1245</v>
      </c>
      <c r="NRZ104" s="1219" t="s">
        <v>1245</v>
      </c>
      <c r="NSA104" s="1219" t="s">
        <v>1245</v>
      </c>
      <c r="NSB104" s="1219" t="s">
        <v>1245</v>
      </c>
      <c r="NSC104" s="1219" t="s">
        <v>1245</v>
      </c>
      <c r="NSD104" s="1219" t="s">
        <v>1245</v>
      </c>
      <c r="NSE104" s="1219" t="s">
        <v>1245</v>
      </c>
      <c r="NSF104" s="1219" t="s">
        <v>1245</v>
      </c>
      <c r="NSG104" s="1219" t="s">
        <v>1245</v>
      </c>
      <c r="NSH104" s="1219" t="s">
        <v>1245</v>
      </c>
      <c r="NSI104" s="1219" t="s">
        <v>1245</v>
      </c>
      <c r="NSJ104" s="1219" t="s">
        <v>1245</v>
      </c>
      <c r="NSK104" s="1219" t="s">
        <v>1245</v>
      </c>
      <c r="NSL104" s="1219" t="s">
        <v>1245</v>
      </c>
      <c r="NSM104" s="1219" t="s">
        <v>1245</v>
      </c>
      <c r="NSN104" s="1219" t="s">
        <v>1245</v>
      </c>
      <c r="NSO104" s="1219" t="s">
        <v>1245</v>
      </c>
      <c r="NSP104" s="1219" t="s">
        <v>1245</v>
      </c>
      <c r="NSQ104" s="1219" t="s">
        <v>1245</v>
      </c>
      <c r="NSR104" s="1219" t="s">
        <v>1245</v>
      </c>
      <c r="NSS104" s="1219" t="s">
        <v>1245</v>
      </c>
      <c r="NST104" s="1219" t="s">
        <v>1245</v>
      </c>
      <c r="NSU104" s="1219" t="s">
        <v>1245</v>
      </c>
      <c r="NSV104" s="1219" t="s">
        <v>1245</v>
      </c>
      <c r="NSW104" s="1219" t="s">
        <v>1245</v>
      </c>
      <c r="NSX104" s="1219" t="s">
        <v>1245</v>
      </c>
      <c r="NSY104" s="1219" t="s">
        <v>1245</v>
      </c>
      <c r="NSZ104" s="1219" t="s">
        <v>1245</v>
      </c>
      <c r="NTA104" s="1219" t="s">
        <v>1245</v>
      </c>
      <c r="NTB104" s="1219" t="s">
        <v>1245</v>
      </c>
      <c r="NTC104" s="1219" t="s">
        <v>1245</v>
      </c>
      <c r="NTD104" s="1219" t="s">
        <v>1245</v>
      </c>
      <c r="NTE104" s="1219" t="s">
        <v>1245</v>
      </c>
      <c r="NTF104" s="1219" t="s">
        <v>1245</v>
      </c>
      <c r="NTG104" s="1219" t="s">
        <v>1245</v>
      </c>
      <c r="NTH104" s="1219" t="s">
        <v>1245</v>
      </c>
      <c r="NTI104" s="1219" t="s">
        <v>1245</v>
      </c>
      <c r="NTJ104" s="1219" t="s">
        <v>1245</v>
      </c>
      <c r="NTK104" s="1219" t="s">
        <v>1245</v>
      </c>
      <c r="NTL104" s="1219" t="s">
        <v>1245</v>
      </c>
      <c r="NTM104" s="1219" t="s">
        <v>1245</v>
      </c>
      <c r="NTN104" s="1219" t="s">
        <v>1245</v>
      </c>
      <c r="NTO104" s="1219" t="s">
        <v>1245</v>
      </c>
      <c r="NTP104" s="1219" t="s">
        <v>1245</v>
      </c>
      <c r="NTQ104" s="1219" t="s">
        <v>1245</v>
      </c>
      <c r="NTR104" s="1219" t="s">
        <v>1245</v>
      </c>
      <c r="NTS104" s="1219" t="s">
        <v>1245</v>
      </c>
      <c r="NTT104" s="1219" t="s">
        <v>1245</v>
      </c>
      <c r="NTU104" s="1219" t="s">
        <v>1245</v>
      </c>
      <c r="NTV104" s="1219" t="s">
        <v>1245</v>
      </c>
      <c r="NTW104" s="1219" t="s">
        <v>1245</v>
      </c>
      <c r="NTX104" s="1219" t="s">
        <v>1245</v>
      </c>
      <c r="NTY104" s="1219" t="s">
        <v>1245</v>
      </c>
      <c r="NTZ104" s="1219" t="s">
        <v>1245</v>
      </c>
      <c r="NUA104" s="1219" t="s">
        <v>1245</v>
      </c>
      <c r="NUB104" s="1219" t="s">
        <v>1245</v>
      </c>
      <c r="NUC104" s="1219" t="s">
        <v>1245</v>
      </c>
      <c r="NUD104" s="1219" t="s">
        <v>1245</v>
      </c>
      <c r="NUE104" s="1219" t="s">
        <v>1245</v>
      </c>
      <c r="NUF104" s="1219" t="s">
        <v>1245</v>
      </c>
      <c r="NUG104" s="1219" t="s">
        <v>1245</v>
      </c>
      <c r="NUH104" s="1219" t="s">
        <v>1245</v>
      </c>
      <c r="NUI104" s="1219" t="s">
        <v>1245</v>
      </c>
      <c r="NUJ104" s="1219" t="s">
        <v>1245</v>
      </c>
      <c r="NUK104" s="1219" t="s">
        <v>1245</v>
      </c>
      <c r="NUL104" s="1219" t="s">
        <v>1245</v>
      </c>
      <c r="NUM104" s="1219" t="s">
        <v>1245</v>
      </c>
      <c r="NUN104" s="1219" t="s">
        <v>1245</v>
      </c>
      <c r="NUO104" s="1219" t="s">
        <v>1245</v>
      </c>
      <c r="NUP104" s="1219" t="s">
        <v>1245</v>
      </c>
      <c r="NUQ104" s="1219" t="s">
        <v>1245</v>
      </c>
      <c r="NUR104" s="1219" t="s">
        <v>1245</v>
      </c>
      <c r="NUS104" s="1219" t="s">
        <v>1245</v>
      </c>
      <c r="NUT104" s="1219" t="s">
        <v>1245</v>
      </c>
      <c r="NUU104" s="1219" t="s">
        <v>1245</v>
      </c>
      <c r="NUV104" s="1219" t="s">
        <v>1245</v>
      </c>
      <c r="NUW104" s="1219" t="s">
        <v>1245</v>
      </c>
      <c r="NUX104" s="1219" t="s">
        <v>1245</v>
      </c>
      <c r="NUY104" s="1219" t="s">
        <v>1245</v>
      </c>
      <c r="NUZ104" s="1219" t="s">
        <v>1245</v>
      </c>
      <c r="NVA104" s="1219" t="s">
        <v>1245</v>
      </c>
      <c r="NVB104" s="1219" t="s">
        <v>1245</v>
      </c>
      <c r="NVC104" s="1219" t="s">
        <v>1245</v>
      </c>
      <c r="NVD104" s="1219" t="s">
        <v>1245</v>
      </c>
      <c r="NVE104" s="1219" t="s">
        <v>1245</v>
      </c>
      <c r="NVF104" s="1219" t="s">
        <v>1245</v>
      </c>
      <c r="NVG104" s="1219" t="s">
        <v>1245</v>
      </c>
      <c r="NVH104" s="1219" t="s">
        <v>1245</v>
      </c>
      <c r="NVI104" s="1219" t="s">
        <v>1245</v>
      </c>
      <c r="NVJ104" s="1219" t="s">
        <v>1245</v>
      </c>
      <c r="NVK104" s="1219" t="s">
        <v>1245</v>
      </c>
      <c r="NVL104" s="1219" t="s">
        <v>1245</v>
      </c>
      <c r="NVM104" s="1219" t="s">
        <v>1245</v>
      </c>
      <c r="NVN104" s="1219" t="s">
        <v>1245</v>
      </c>
      <c r="NVO104" s="1219" t="s">
        <v>1245</v>
      </c>
      <c r="NVP104" s="1219" t="s">
        <v>1245</v>
      </c>
      <c r="NVQ104" s="1219" t="s">
        <v>1245</v>
      </c>
      <c r="NVR104" s="1219" t="s">
        <v>1245</v>
      </c>
      <c r="NVS104" s="1219" t="s">
        <v>1245</v>
      </c>
      <c r="NVT104" s="1219" t="s">
        <v>1245</v>
      </c>
      <c r="NVU104" s="1219" t="s">
        <v>1245</v>
      </c>
      <c r="NVV104" s="1219" t="s">
        <v>1245</v>
      </c>
      <c r="NVW104" s="1219" t="s">
        <v>1245</v>
      </c>
      <c r="NVX104" s="1219" t="s">
        <v>1245</v>
      </c>
      <c r="NVY104" s="1219" t="s">
        <v>1245</v>
      </c>
      <c r="NVZ104" s="1219" t="s">
        <v>1245</v>
      </c>
      <c r="NWA104" s="1219" t="s">
        <v>1245</v>
      </c>
      <c r="NWB104" s="1219" t="s">
        <v>1245</v>
      </c>
      <c r="NWC104" s="1219" t="s">
        <v>1245</v>
      </c>
      <c r="NWD104" s="1219" t="s">
        <v>1245</v>
      </c>
      <c r="NWE104" s="1219" t="s">
        <v>1245</v>
      </c>
      <c r="NWF104" s="1219" t="s">
        <v>1245</v>
      </c>
      <c r="NWG104" s="1219" t="s">
        <v>1245</v>
      </c>
      <c r="NWH104" s="1219" t="s">
        <v>1245</v>
      </c>
      <c r="NWI104" s="1219" t="s">
        <v>1245</v>
      </c>
      <c r="NWJ104" s="1219" t="s">
        <v>1245</v>
      </c>
      <c r="NWK104" s="1219" t="s">
        <v>1245</v>
      </c>
      <c r="NWL104" s="1219" t="s">
        <v>1245</v>
      </c>
      <c r="NWM104" s="1219" t="s">
        <v>1245</v>
      </c>
      <c r="NWN104" s="1219" t="s">
        <v>1245</v>
      </c>
      <c r="NWO104" s="1219" t="s">
        <v>1245</v>
      </c>
      <c r="NWP104" s="1219" t="s">
        <v>1245</v>
      </c>
      <c r="NWQ104" s="1219" t="s">
        <v>1245</v>
      </c>
      <c r="NWR104" s="1219" t="s">
        <v>1245</v>
      </c>
      <c r="NWS104" s="1219" t="s">
        <v>1245</v>
      </c>
      <c r="NWT104" s="1219" t="s">
        <v>1245</v>
      </c>
      <c r="NWU104" s="1219" t="s">
        <v>1245</v>
      </c>
      <c r="NWV104" s="1219" t="s">
        <v>1245</v>
      </c>
      <c r="NWW104" s="1219" t="s">
        <v>1245</v>
      </c>
      <c r="NWX104" s="1219" t="s">
        <v>1245</v>
      </c>
      <c r="NWY104" s="1219" t="s">
        <v>1245</v>
      </c>
      <c r="NWZ104" s="1219" t="s">
        <v>1245</v>
      </c>
      <c r="NXA104" s="1219" t="s">
        <v>1245</v>
      </c>
      <c r="NXB104" s="1219" t="s">
        <v>1245</v>
      </c>
      <c r="NXC104" s="1219" t="s">
        <v>1245</v>
      </c>
      <c r="NXD104" s="1219" t="s">
        <v>1245</v>
      </c>
      <c r="NXE104" s="1219" t="s">
        <v>1245</v>
      </c>
      <c r="NXF104" s="1219" t="s">
        <v>1245</v>
      </c>
      <c r="NXG104" s="1219" t="s">
        <v>1245</v>
      </c>
      <c r="NXH104" s="1219" t="s">
        <v>1245</v>
      </c>
      <c r="NXI104" s="1219" t="s">
        <v>1245</v>
      </c>
      <c r="NXJ104" s="1219" t="s">
        <v>1245</v>
      </c>
      <c r="NXK104" s="1219" t="s">
        <v>1245</v>
      </c>
      <c r="NXL104" s="1219" t="s">
        <v>1245</v>
      </c>
      <c r="NXM104" s="1219" t="s">
        <v>1245</v>
      </c>
      <c r="NXN104" s="1219" t="s">
        <v>1245</v>
      </c>
      <c r="NXO104" s="1219" t="s">
        <v>1245</v>
      </c>
      <c r="NXP104" s="1219" t="s">
        <v>1245</v>
      </c>
      <c r="NXQ104" s="1219" t="s">
        <v>1245</v>
      </c>
      <c r="NXR104" s="1219" t="s">
        <v>1245</v>
      </c>
      <c r="NXS104" s="1219" t="s">
        <v>1245</v>
      </c>
      <c r="NXT104" s="1219" t="s">
        <v>1245</v>
      </c>
      <c r="NXU104" s="1219" t="s">
        <v>1245</v>
      </c>
      <c r="NXV104" s="1219" t="s">
        <v>1245</v>
      </c>
      <c r="NXW104" s="1219" t="s">
        <v>1245</v>
      </c>
      <c r="NXX104" s="1219" t="s">
        <v>1245</v>
      </c>
      <c r="NXY104" s="1219" t="s">
        <v>1245</v>
      </c>
      <c r="NXZ104" s="1219" t="s">
        <v>1245</v>
      </c>
      <c r="NYA104" s="1219" t="s">
        <v>1245</v>
      </c>
      <c r="NYB104" s="1219" t="s">
        <v>1245</v>
      </c>
      <c r="NYC104" s="1219" t="s">
        <v>1245</v>
      </c>
      <c r="NYD104" s="1219" t="s">
        <v>1245</v>
      </c>
      <c r="NYE104" s="1219" t="s">
        <v>1245</v>
      </c>
      <c r="NYF104" s="1219" t="s">
        <v>1245</v>
      </c>
      <c r="NYG104" s="1219" t="s">
        <v>1245</v>
      </c>
      <c r="NYH104" s="1219" t="s">
        <v>1245</v>
      </c>
      <c r="NYI104" s="1219" t="s">
        <v>1245</v>
      </c>
      <c r="NYJ104" s="1219" t="s">
        <v>1245</v>
      </c>
      <c r="NYK104" s="1219" t="s">
        <v>1245</v>
      </c>
      <c r="NYL104" s="1219" t="s">
        <v>1245</v>
      </c>
      <c r="NYM104" s="1219" t="s">
        <v>1245</v>
      </c>
      <c r="NYN104" s="1219" t="s">
        <v>1245</v>
      </c>
      <c r="NYO104" s="1219" t="s">
        <v>1245</v>
      </c>
      <c r="NYP104" s="1219" t="s">
        <v>1245</v>
      </c>
      <c r="NYQ104" s="1219" t="s">
        <v>1245</v>
      </c>
      <c r="NYR104" s="1219" t="s">
        <v>1245</v>
      </c>
      <c r="NYS104" s="1219" t="s">
        <v>1245</v>
      </c>
      <c r="NYT104" s="1219" t="s">
        <v>1245</v>
      </c>
      <c r="NYU104" s="1219" t="s">
        <v>1245</v>
      </c>
      <c r="NYV104" s="1219" t="s">
        <v>1245</v>
      </c>
      <c r="NYW104" s="1219" t="s">
        <v>1245</v>
      </c>
      <c r="NYX104" s="1219" t="s">
        <v>1245</v>
      </c>
      <c r="NYY104" s="1219" t="s">
        <v>1245</v>
      </c>
      <c r="NYZ104" s="1219" t="s">
        <v>1245</v>
      </c>
      <c r="NZA104" s="1219" t="s">
        <v>1245</v>
      </c>
      <c r="NZB104" s="1219" t="s">
        <v>1245</v>
      </c>
      <c r="NZC104" s="1219" t="s">
        <v>1245</v>
      </c>
      <c r="NZD104" s="1219" t="s">
        <v>1245</v>
      </c>
      <c r="NZE104" s="1219" t="s">
        <v>1245</v>
      </c>
      <c r="NZF104" s="1219" t="s">
        <v>1245</v>
      </c>
      <c r="NZG104" s="1219" t="s">
        <v>1245</v>
      </c>
      <c r="NZH104" s="1219" t="s">
        <v>1245</v>
      </c>
      <c r="NZI104" s="1219" t="s">
        <v>1245</v>
      </c>
      <c r="NZJ104" s="1219" t="s">
        <v>1245</v>
      </c>
      <c r="NZK104" s="1219" t="s">
        <v>1245</v>
      </c>
      <c r="NZL104" s="1219" t="s">
        <v>1245</v>
      </c>
      <c r="NZM104" s="1219" t="s">
        <v>1245</v>
      </c>
      <c r="NZN104" s="1219" t="s">
        <v>1245</v>
      </c>
      <c r="NZO104" s="1219" t="s">
        <v>1245</v>
      </c>
      <c r="NZP104" s="1219" t="s">
        <v>1245</v>
      </c>
      <c r="NZQ104" s="1219" t="s">
        <v>1245</v>
      </c>
      <c r="NZR104" s="1219" t="s">
        <v>1245</v>
      </c>
      <c r="NZS104" s="1219" t="s">
        <v>1245</v>
      </c>
      <c r="NZT104" s="1219" t="s">
        <v>1245</v>
      </c>
      <c r="NZU104" s="1219" t="s">
        <v>1245</v>
      </c>
      <c r="NZV104" s="1219" t="s">
        <v>1245</v>
      </c>
      <c r="NZW104" s="1219" t="s">
        <v>1245</v>
      </c>
      <c r="NZX104" s="1219" t="s">
        <v>1245</v>
      </c>
      <c r="NZY104" s="1219" t="s">
        <v>1245</v>
      </c>
      <c r="NZZ104" s="1219" t="s">
        <v>1245</v>
      </c>
      <c r="OAA104" s="1219" t="s">
        <v>1245</v>
      </c>
      <c r="OAB104" s="1219" t="s">
        <v>1245</v>
      </c>
      <c r="OAC104" s="1219" t="s">
        <v>1245</v>
      </c>
      <c r="OAD104" s="1219" t="s">
        <v>1245</v>
      </c>
      <c r="OAE104" s="1219" t="s">
        <v>1245</v>
      </c>
      <c r="OAF104" s="1219" t="s">
        <v>1245</v>
      </c>
      <c r="OAG104" s="1219" t="s">
        <v>1245</v>
      </c>
      <c r="OAH104" s="1219" t="s">
        <v>1245</v>
      </c>
      <c r="OAI104" s="1219" t="s">
        <v>1245</v>
      </c>
      <c r="OAJ104" s="1219" t="s">
        <v>1245</v>
      </c>
      <c r="OAK104" s="1219" t="s">
        <v>1245</v>
      </c>
      <c r="OAL104" s="1219" t="s">
        <v>1245</v>
      </c>
      <c r="OAM104" s="1219" t="s">
        <v>1245</v>
      </c>
      <c r="OAN104" s="1219" t="s">
        <v>1245</v>
      </c>
      <c r="OAO104" s="1219" t="s">
        <v>1245</v>
      </c>
      <c r="OAP104" s="1219" t="s">
        <v>1245</v>
      </c>
      <c r="OAQ104" s="1219" t="s">
        <v>1245</v>
      </c>
      <c r="OAR104" s="1219" t="s">
        <v>1245</v>
      </c>
      <c r="OAS104" s="1219" t="s">
        <v>1245</v>
      </c>
      <c r="OAT104" s="1219" t="s">
        <v>1245</v>
      </c>
      <c r="OAU104" s="1219" t="s">
        <v>1245</v>
      </c>
      <c r="OAV104" s="1219" t="s">
        <v>1245</v>
      </c>
      <c r="OAW104" s="1219" t="s">
        <v>1245</v>
      </c>
      <c r="OAX104" s="1219" t="s">
        <v>1245</v>
      </c>
      <c r="OAY104" s="1219" t="s">
        <v>1245</v>
      </c>
      <c r="OAZ104" s="1219" t="s">
        <v>1245</v>
      </c>
      <c r="OBA104" s="1219" t="s">
        <v>1245</v>
      </c>
      <c r="OBB104" s="1219" t="s">
        <v>1245</v>
      </c>
      <c r="OBC104" s="1219" t="s">
        <v>1245</v>
      </c>
      <c r="OBD104" s="1219" t="s">
        <v>1245</v>
      </c>
      <c r="OBE104" s="1219" t="s">
        <v>1245</v>
      </c>
      <c r="OBF104" s="1219" t="s">
        <v>1245</v>
      </c>
      <c r="OBG104" s="1219" t="s">
        <v>1245</v>
      </c>
      <c r="OBH104" s="1219" t="s">
        <v>1245</v>
      </c>
      <c r="OBI104" s="1219" t="s">
        <v>1245</v>
      </c>
      <c r="OBJ104" s="1219" t="s">
        <v>1245</v>
      </c>
      <c r="OBK104" s="1219" t="s">
        <v>1245</v>
      </c>
      <c r="OBL104" s="1219" t="s">
        <v>1245</v>
      </c>
      <c r="OBM104" s="1219" t="s">
        <v>1245</v>
      </c>
      <c r="OBN104" s="1219" t="s">
        <v>1245</v>
      </c>
      <c r="OBO104" s="1219" t="s">
        <v>1245</v>
      </c>
      <c r="OBP104" s="1219" t="s">
        <v>1245</v>
      </c>
      <c r="OBQ104" s="1219" t="s">
        <v>1245</v>
      </c>
      <c r="OBR104" s="1219" t="s">
        <v>1245</v>
      </c>
      <c r="OBS104" s="1219" t="s">
        <v>1245</v>
      </c>
      <c r="OBT104" s="1219" t="s">
        <v>1245</v>
      </c>
      <c r="OBU104" s="1219" t="s">
        <v>1245</v>
      </c>
      <c r="OBV104" s="1219" t="s">
        <v>1245</v>
      </c>
      <c r="OBW104" s="1219" t="s">
        <v>1245</v>
      </c>
      <c r="OBX104" s="1219" t="s">
        <v>1245</v>
      </c>
      <c r="OBY104" s="1219" t="s">
        <v>1245</v>
      </c>
      <c r="OBZ104" s="1219" t="s">
        <v>1245</v>
      </c>
      <c r="OCA104" s="1219" t="s">
        <v>1245</v>
      </c>
      <c r="OCB104" s="1219" t="s">
        <v>1245</v>
      </c>
      <c r="OCC104" s="1219" t="s">
        <v>1245</v>
      </c>
      <c r="OCD104" s="1219" t="s">
        <v>1245</v>
      </c>
      <c r="OCE104" s="1219" t="s">
        <v>1245</v>
      </c>
      <c r="OCF104" s="1219" t="s">
        <v>1245</v>
      </c>
      <c r="OCG104" s="1219" t="s">
        <v>1245</v>
      </c>
      <c r="OCH104" s="1219" t="s">
        <v>1245</v>
      </c>
      <c r="OCI104" s="1219" t="s">
        <v>1245</v>
      </c>
      <c r="OCJ104" s="1219" t="s">
        <v>1245</v>
      </c>
      <c r="OCK104" s="1219" t="s">
        <v>1245</v>
      </c>
      <c r="OCL104" s="1219" t="s">
        <v>1245</v>
      </c>
      <c r="OCM104" s="1219" t="s">
        <v>1245</v>
      </c>
      <c r="OCN104" s="1219" t="s">
        <v>1245</v>
      </c>
      <c r="OCO104" s="1219" t="s">
        <v>1245</v>
      </c>
      <c r="OCP104" s="1219" t="s">
        <v>1245</v>
      </c>
      <c r="OCQ104" s="1219" t="s">
        <v>1245</v>
      </c>
      <c r="OCR104" s="1219" t="s">
        <v>1245</v>
      </c>
      <c r="OCS104" s="1219" t="s">
        <v>1245</v>
      </c>
      <c r="OCT104" s="1219" t="s">
        <v>1245</v>
      </c>
      <c r="OCU104" s="1219" t="s">
        <v>1245</v>
      </c>
      <c r="OCV104" s="1219" t="s">
        <v>1245</v>
      </c>
      <c r="OCW104" s="1219" t="s">
        <v>1245</v>
      </c>
      <c r="OCX104" s="1219" t="s">
        <v>1245</v>
      </c>
      <c r="OCY104" s="1219" t="s">
        <v>1245</v>
      </c>
      <c r="OCZ104" s="1219" t="s">
        <v>1245</v>
      </c>
      <c r="ODA104" s="1219" t="s">
        <v>1245</v>
      </c>
      <c r="ODB104" s="1219" t="s">
        <v>1245</v>
      </c>
      <c r="ODC104" s="1219" t="s">
        <v>1245</v>
      </c>
      <c r="ODD104" s="1219" t="s">
        <v>1245</v>
      </c>
      <c r="ODE104" s="1219" t="s">
        <v>1245</v>
      </c>
      <c r="ODF104" s="1219" t="s">
        <v>1245</v>
      </c>
      <c r="ODG104" s="1219" t="s">
        <v>1245</v>
      </c>
      <c r="ODH104" s="1219" t="s">
        <v>1245</v>
      </c>
      <c r="ODI104" s="1219" t="s">
        <v>1245</v>
      </c>
      <c r="ODJ104" s="1219" t="s">
        <v>1245</v>
      </c>
      <c r="ODK104" s="1219" t="s">
        <v>1245</v>
      </c>
      <c r="ODL104" s="1219" t="s">
        <v>1245</v>
      </c>
      <c r="ODM104" s="1219" t="s">
        <v>1245</v>
      </c>
      <c r="ODN104" s="1219" t="s">
        <v>1245</v>
      </c>
      <c r="ODO104" s="1219" t="s">
        <v>1245</v>
      </c>
      <c r="ODP104" s="1219" t="s">
        <v>1245</v>
      </c>
      <c r="ODQ104" s="1219" t="s">
        <v>1245</v>
      </c>
      <c r="ODR104" s="1219" t="s">
        <v>1245</v>
      </c>
      <c r="ODS104" s="1219" t="s">
        <v>1245</v>
      </c>
      <c r="ODT104" s="1219" t="s">
        <v>1245</v>
      </c>
      <c r="ODU104" s="1219" t="s">
        <v>1245</v>
      </c>
      <c r="ODV104" s="1219" t="s">
        <v>1245</v>
      </c>
      <c r="ODW104" s="1219" t="s">
        <v>1245</v>
      </c>
      <c r="ODX104" s="1219" t="s">
        <v>1245</v>
      </c>
      <c r="ODY104" s="1219" t="s">
        <v>1245</v>
      </c>
      <c r="ODZ104" s="1219" t="s">
        <v>1245</v>
      </c>
      <c r="OEA104" s="1219" t="s">
        <v>1245</v>
      </c>
      <c r="OEB104" s="1219" t="s">
        <v>1245</v>
      </c>
      <c r="OEC104" s="1219" t="s">
        <v>1245</v>
      </c>
      <c r="OED104" s="1219" t="s">
        <v>1245</v>
      </c>
      <c r="OEE104" s="1219" t="s">
        <v>1245</v>
      </c>
      <c r="OEF104" s="1219" t="s">
        <v>1245</v>
      </c>
      <c r="OEG104" s="1219" t="s">
        <v>1245</v>
      </c>
      <c r="OEH104" s="1219" t="s">
        <v>1245</v>
      </c>
      <c r="OEI104" s="1219" t="s">
        <v>1245</v>
      </c>
      <c r="OEJ104" s="1219" t="s">
        <v>1245</v>
      </c>
      <c r="OEK104" s="1219" t="s">
        <v>1245</v>
      </c>
      <c r="OEL104" s="1219" t="s">
        <v>1245</v>
      </c>
      <c r="OEM104" s="1219" t="s">
        <v>1245</v>
      </c>
      <c r="OEN104" s="1219" t="s">
        <v>1245</v>
      </c>
      <c r="OEO104" s="1219" t="s">
        <v>1245</v>
      </c>
      <c r="OEP104" s="1219" t="s">
        <v>1245</v>
      </c>
      <c r="OEQ104" s="1219" t="s">
        <v>1245</v>
      </c>
      <c r="OER104" s="1219" t="s">
        <v>1245</v>
      </c>
      <c r="OES104" s="1219" t="s">
        <v>1245</v>
      </c>
      <c r="OET104" s="1219" t="s">
        <v>1245</v>
      </c>
      <c r="OEU104" s="1219" t="s">
        <v>1245</v>
      </c>
      <c r="OEV104" s="1219" t="s">
        <v>1245</v>
      </c>
      <c r="OEW104" s="1219" t="s">
        <v>1245</v>
      </c>
      <c r="OEX104" s="1219" t="s">
        <v>1245</v>
      </c>
      <c r="OEY104" s="1219" t="s">
        <v>1245</v>
      </c>
      <c r="OEZ104" s="1219" t="s">
        <v>1245</v>
      </c>
      <c r="OFA104" s="1219" t="s">
        <v>1245</v>
      </c>
      <c r="OFB104" s="1219" t="s">
        <v>1245</v>
      </c>
      <c r="OFC104" s="1219" t="s">
        <v>1245</v>
      </c>
      <c r="OFD104" s="1219" t="s">
        <v>1245</v>
      </c>
      <c r="OFE104" s="1219" t="s">
        <v>1245</v>
      </c>
      <c r="OFF104" s="1219" t="s">
        <v>1245</v>
      </c>
      <c r="OFG104" s="1219" t="s">
        <v>1245</v>
      </c>
      <c r="OFH104" s="1219" t="s">
        <v>1245</v>
      </c>
      <c r="OFI104" s="1219" t="s">
        <v>1245</v>
      </c>
      <c r="OFJ104" s="1219" t="s">
        <v>1245</v>
      </c>
      <c r="OFK104" s="1219" t="s">
        <v>1245</v>
      </c>
      <c r="OFL104" s="1219" t="s">
        <v>1245</v>
      </c>
      <c r="OFM104" s="1219" t="s">
        <v>1245</v>
      </c>
      <c r="OFN104" s="1219" t="s">
        <v>1245</v>
      </c>
      <c r="OFO104" s="1219" t="s">
        <v>1245</v>
      </c>
      <c r="OFP104" s="1219" t="s">
        <v>1245</v>
      </c>
      <c r="OFQ104" s="1219" t="s">
        <v>1245</v>
      </c>
      <c r="OFR104" s="1219" t="s">
        <v>1245</v>
      </c>
      <c r="OFS104" s="1219" t="s">
        <v>1245</v>
      </c>
      <c r="OFT104" s="1219" t="s">
        <v>1245</v>
      </c>
      <c r="OFU104" s="1219" t="s">
        <v>1245</v>
      </c>
      <c r="OFV104" s="1219" t="s">
        <v>1245</v>
      </c>
      <c r="OFW104" s="1219" t="s">
        <v>1245</v>
      </c>
      <c r="OFX104" s="1219" t="s">
        <v>1245</v>
      </c>
      <c r="OFY104" s="1219" t="s">
        <v>1245</v>
      </c>
      <c r="OFZ104" s="1219" t="s">
        <v>1245</v>
      </c>
      <c r="OGA104" s="1219" t="s">
        <v>1245</v>
      </c>
      <c r="OGB104" s="1219" t="s">
        <v>1245</v>
      </c>
      <c r="OGC104" s="1219" t="s">
        <v>1245</v>
      </c>
      <c r="OGD104" s="1219" t="s">
        <v>1245</v>
      </c>
      <c r="OGE104" s="1219" t="s">
        <v>1245</v>
      </c>
      <c r="OGF104" s="1219" t="s">
        <v>1245</v>
      </c>
      <c r="OGG104" s="1219" t="s">
        <v>1245</v>
      </c>
      <c r="OGH104" s="1219" t="s">
        <v>1245</v>
      </c>
      <c r="OGI104" s="1219" t="s">
        <v>1245</v>
      </c>
      <c r="OGJ104" s="1219" t="s">
        <v>1245</v>
      </c>
      <c r="OGK104" s="1219" t="s">
        <v>1245</v>
      </c>
      <c r="OGL104" s="1219" t="s">
        <v>1245</v>
      </c>
      <c r="OGM104" s="1219" t="s">
        <v>1245</v>
      </c>
      <c r="OGN104" s="1219" t="s">
        <v>1245</v>
      </c>
      <c r="OGO104" s="1219" t="s">
        <v>1245</v>
      </c>
      <c r="OGP104" s="1219" t="s">
        <v>1245</v>
      </c>
      <c r="OGQ104" s="1219" t="s">
        <v>1245</v>
      </c>
      <c r="OGR104" s="1219" t="s">
        <v>1245</v>
      </c>
      <c r="OGS104" s="1219" t="s">
        <v>1245</v>
      </c>
      <c r="OGT104" s="1219" t="s">
        <v>1245</v>
      </c>
      <c r="OGU104" s="1219" t="s">
        <v>1245</v>
      </c>
      <c r="OGV104" s="1219" t="s">
        <v>1245</v>
      </c>
      <c r="OGW104" s="1219" t="s">
        <v>1245</v>
      </c>
      <c r="OGX104" s="1219" t="s">
        <v>1245</v>
      </c>
      <c r="OGY104" s="1219" t="s">
        <v>1245</v>
      </c>
      <c r="OGZ104" s="1219" t="s">
        <v>1245</v>
      </c>
      <c r="OHA104" s="1219" t="s">
        <v>1245</v>
      </c>
      <c r="OHB104" s="1219" t="s">
        <v>1245</v>
      </c>
      <c r="OHC104" s="1219" t="s">
        <v>1245</v>
      </c>
      <c r="OHD104" s="1219" t="s">
        <v>1245</v>
      </c>
      <c r="OHE104" s="1219" t="s">
        <v>1245</v>
      </c>
      <c r="OHF104" s="1219" t="s">
        <v>1245</v>
      </c>
      <c r="OHG104" s="1219" t="s">
        <v>1245</v>
      </c>
      <c r="OHH104" s="1219" t="s">
        <v>1245</v>
      </c>
      <c r="OHI104" s="1219" t="s">
        <v>1245</v>
      </c>
      <c r="OHJ104" s="1219" t="s">
        <v>1245</v>
      </c>
      <c r="OHK104" s="1219" t="s">
        <v>1245</v>
      </c>
      <c r="OHL104" s="1219" t="s">
        <v>1245</v>
      </c>
      <c r="OHM104" s="1219" t="s">
        <v>1245</v>
      </c>
      <c r="OHN104" s="1219" t="s">
        <v>1245</v>
      </c>
      <c r="OHO104" s="1219" t="s">
        <v>1245</v>
      </c>
      <c r="OHP104" s="1219" t="s">
        <v>1245</v>
      </c>
      <c r="OHQ104" s="1219" t="s">
        <v>1245</v>
      </c>
      <c r="OHR104" s="1219" t="s">
        <v>1245</v>
      </c>
      <c r="OHS104" s="1219" t="s">
        <v>1245</v>
      </c>
      <c r="OHT104" s="1219" t="s">
        <v>1245</v>
      </c>
      <c r="OHU104" s="1219" t="s">
        <v>1245</v>
      </c>
      <c r="OHV104" s="1219" t="s">
        <v>1245</v>
      </c>
      <c r="OHW104" s="1219" t="s">
        <v>1245</v>
      </c>
      <c r="OHX104" s="1219" t="s">
        <v>1245</v>
      </c>
      <c r="OHY104" s="1219" t="s">
        <v>1245</v>
      </c>
      <c r="OHZ104" s="1219" t="s">
        <v>1245</v>
      </c>
      <c r="OIA104" s="1219" t="s">
        <v>1245</v>
      </c>
      <c r="OIB104" s="1219" t="s">
        <v>1245</v>
      </c>
      <c r="OIC104" s="1219" t="s">
        <v>1245</v>
      </c>
      <c r="OID104" s="1219" t="s">
        <v>1245</v>
      </c>
      <c r="OIE104" s="1219" t="s">
        <v>1245</v>
      </c>
      <c r="OIF104" s="1219" t="s">
        <v>1245</v>
      </c>
      <c r="OIG104" s="1219" t="s">
        <v>1245</v>
      </c>
      <c r="OIH104" s="1219" t="s">
        <v>1245</v>
      </c>
      <c r="OII104" s="1219" t="s">
        <v>1245</v>
      </c>
      <c r="OIJ104" s="1219" t="s">
        <v>1245</v>
      </c>
      <c r="OIK104" s="1219" t="s">
        <v>1245</v>
      </c>
      <c r="OIL104" s="1219" t="s">
        <v>1245</v>
      </c>
      <c r="OIM104" s="1219" t="s">
        <v>1245</v>
      </c>
      <c r="OIN104" s="1219" t="s">
        <v>1245</v>
      </c>
      <c r="OIO104" s="1219" t="s">
        <v>1245</v>
      </c>
      <c r="OIP104" s="1219" t="s">
        <v>1245</v>
      </c>
      <c r="OIQ104" s="1219" t="s">
        <v>1245</v>
      </c>
      <c r="OIR104" s="1219" t="s">
        <v>1245</v>
      </c>
      <c r="OIS104" s="1219" t="s">
        <v>1245</v>
      </c>
      <c r="OIT104" s="1219" t="s">
        <v>1245</v>
      </c>
      <c r="OIU104" s="1219" t="s">
        <v>1245</v>
      </c>
      <c r="OIV104" s="1219" t="s">
        <v>1245</v>
      </c>
      <c r="OIW104" s="1219" t="s">
        <v>1245</v>
      </c>
      <c r="OIX104" s="1219" t="s">
        <v>1245</v>
      </c>
      <c r="OIY104" s="1219" t="s">
        <v>1245</v>
      </c>
      <c r="OIZ104" s="1219" t="s">
        <v>1245</v>
      </c>
      <c r="OJA104" s="1219" t="s">
        <v>1245</v>
      </c>
      <c r="OJB104" s="1219" t="s">
        <v>1245</v>
      </c>
      <c r="OJC104" s="1219" t="s">
        <v>1245</v>
      </c>
      <c r="OJD104" s="1219" t="s">
        <v>1245</v>
      </c>
      <c r="OJE104" s="1219" t="s">
        <v>1245</v>
      </c>
      <c r="OJF104" s="1219" t="s">
        <v>1245</v>
      </c>
      <c r="OJG104" s="1219" t="s">
        <v>1245</v>
      </c>
      <c r="OJH104" s="1219" t="s">
        <v>1245</v>
      </c>
      <c r="OJI104" s="1219" t="s">
        <v>1245</v>
      </c>
      <c r="OJJ104" s="1219" t="s">
        <v>1245</v>
      </c>
      <c r="OJK104" s="1219" t="s">
        <v>1245</v>
      </c>
      <c r="OJL104" s="1219" t="s">
        <v>1245</v>
      </c>
      <c r="OJM104" s="1219" t="s">
        <v>1245</v>
      </c>
      <c r="OJN104" s="1219" t="s">
        <v>1245</v>
      </c>
      <c r="OJO104" s="1219" t="s">
        <v>1245</v>
      </c>
      <c r="OJP104" s="1219" t="s">
        <v>1245</v>
      </c>
      <c r="OJQ104" s="1219" t="s">
        <v>1245</v>
      </c>
      <c r="OJR104" s="1219" t="s">
        <v>1245</v>
      </c>
      <c r="OJS104" s="1219" t="s">
        <v>1245</v>
      </c>
      <c r="OJT104" s="1219" t="s">
        <v>1245</v>
      </c>
      <c r="OJU104" s="1219" t="s">
        <v>1245</v>
      </c>
      <c r="OJV104" s="1219" t="s">
        <v>1245</v>
      </c>
      <c r="OJW104" s="1219" t="s">
        <v>1245</v>
      </c>
      <c r="OJX104" s="1219" t="s">
        <v>1245</v>
      </c>
      <c r="OJY104" s="1219" t="s">
        <v>1245</v>
      </c>
      <c r="OJZ104" s="1219" t="s">
        <v>1245</v>
      </c>
      <c r="OKA104" s="1219" t="s">
        <v>1245</v>
      </c>
      <c r="OKB104" s="1219" t="s">
        <v>1245</v>
      </c>
      <c r="OKC104" s="1219" t="s">
        <v>1245</v>
      </c>
      <c r="OKD104" s="1219" t="s">
        <v>1245</v>
      </c>
      <c r="OKE104" s="1219" t="s">
        <v>1245</v>
      </c>
      <c r="OKF104" s="1219" t="s">
        <v>1245</v>
      </c>
      <c r="OKG104" s="1219" t="s">
        <v>1245</v>
      </c>
      <c r="OKH104" s="1219" t="s">
        <v>1245</v>
      </c>
      <c r="OKI104" s="1219" t="s">
        <v>1245</v>
      </c>
      <c r="OKJ104" s="1219" t="s">
        <v>1245</v>
      </c>
      <c r="OKK104" s="1219" t="s">
        <v>1245</v>
      </c>
      <c r="OKL104" s="1219" t="s">
        <v>1245</v>
      </c>
      <c r="OKM104" s="1219" t="s">
        <v>1245</v>
      </c>
      <c r="OKN104" s="1219" t="s">
        <v>1245</v>
      </c>
      <c r="OKO104" s="1219" t="s">
        <v>1245</v>
      </c>
      <c r="OKP104" s="1219" t="s">
        <v>1245</v>
      </c>
      <c r="OKQ104" s="1219" t="s">
        <v>1245</v>
      </c>
      <c r="OKR104" s="1219" t="s">
        <v>1245</v>
      </c>
      <c r="OKS104" s="1219" t="s">
        <v>1245</v>
      </c>
      <c r="OKT104" s="1219" t="s">
        <v>1245</v>
      </c>
      <c r="OKU104" s="1219" t="s">
        <v>1245</v>
      </c>
      <c r="OKV104" s="1219" t="s">
        <v>1245</v>
      </c>
      <c r="OKW104" s="1219" t="s">
        <v>1245</v>
      </c>
      <c r="OKX104" s="1219" t="s">
        <v>1245</v>
      </c>
      <c r="OKY104" s="1219" t="s">
        <v>1245</v>
      </c>
      <c r="OKZ104" s="1219" t="s">
        <v>1245</v>
      </c>
      <c r="OLA104" s="1219" t="s">
        <v>1245</v>
      </c>
      <c r="OLB104" s="1219" t="s">
        <v>1245</v>
      </c>
      <c r="OLC104" s="1219" t="s">
        <v>1245</v>
      </c>
      <c r="OLD104" s="1219" t="s">
        <v>1245</v>
      </c>
      <c r="OLE104" s="1219" t="s">
        <v>1245</v>
      </c>
      <c r="OLF104" s="1219" t="s">
        <v>1245</v>
      </c>
      <c r="OLG104" s="1219" t="s">
        <v>1245</v>
      </c>
      <c r="OLH104" s="1219" t="s">
        <v>1245</v>
      </c>
      <c r="OLI104" s="1219" t="s">
        <v>1245</v>
      </c>
      <c r="OLJ104" s="1219" t="s">
        <v>1245</v>
      </c>
      <c r="OLK104" s="1219" t="s">
        <v>1245</v>
      </c>
      <c r="OLL104" s="1219" t="s">
        <v>1245</v>
      </c>
      <c r="OLM104" s="1219" t="s">
        <v>1245</v>
      </c>
      <c r="OLN104" s="1219" t="s">
        <v>1245</v>
      </c>
      <c r="OLO104" s="1219" t="s">
        <v>1245</v>
      </c>
      <c r="OLP104" s="1219" t="s">
        <v>1245</v>
      </c>
      <c r="OLQ104" s="1219" t="s">
        <v>1245</v>
      </c>
      <c r="OLR104" s="1219" t="s">
        <v>1245</v>
      </c>
      <c r="OLS104" s="1219" t="s">
        <v>1245</v>
      </c>
      <c r="OLT104" s="1219" t="s">
        <v>1245</v>
      </c>
      <c r="OLU104" s="1219" t="s">
        <v>1245</v>
      </c>
      <c r="OLV104" s="1219" t="s">
        <v>1245</v>
      </c>
      <c r="OLW104" s="1219" t="s">
        <v>1245</v>
      </c>
      <c r="OLX104" s="1219" t="s">
        <v>1245</v>
      </c>
      <c r="OLY104" s="1219" t="s">
        <v>1245</v>
      </c>
      <c r="OLZ104" s="1219" t="s">
        <v>1245</v>
      </c>
      <c r="OMA104" s="1219" t="s">
        <v>1245</v>
      </c>
      <c r="OMB104" s="1219" t="s">
        <v>1245</v>
      </c>
      <c r="OMC104" s="1219" t="s">
        <v>1245</v>
      </c>
      <c r="OMD104" s="1219" t="s">
        <v>1245</v>
      </c>
      <c r="OME104" s="1219" t="s">
        <v>1245</v>
      </c>
      <c r="OMF104" s="1219" t="s">
        <v>1245</v>
      </c>
      <c r="OMG104" s="1219" t="s">
        <v>1245</v>
      </c>
      <c r="OMH104" s="1219" t="s">
        <v>1245</v>
      </c>
      <c r="OMI104" s="1219" t="s">
        <v>1245</v>
      </c>
      <c r="OMJ104" s="1219" t="s">
        <v>1245</v>
      </c>
      <c r="OMK104" s="1219" t="s">
        <v>1245</v>
      </c>
      <c r="OML104" s="1219" t="s">
        <v>1245</v>
      </c>
      <c r="OMM104" s="1219" t="s">
        <v>1245</v>
      </c>
      <c r="OMN104" s="1219" t="s">
        <v>1245</v>
      </c>
      <c r="OMO104" s="1219" t="s">
        <v>1245</v>
      </c>
      <c r="OMP104" s="1219" t="s">
        <v>1245</v>
      </c>
      <c r="OMQ104" s="1219" t="s">
        <v>1245</v>
      </c>
      <c r="OMR104" s="1219" t="s">
        <v>1245</v>
      </c>
      <c r="OMS104" s="1219" t="s">
        <v>1245</v>
      </c>
      <c r="OMT104" s="1219" t="s">
        <v>1245</v>
      </c>
      <c r="OMU104" s="1219" t="s">
        <v>1245</v>
      </c>
      <c r="OMV104" s="1219" t="s">
        <v>1245</v>
      </c>
      <c r="OMW104" s="1219" t="s">
        <v>1245</v>
      </c>
      <c r="OMX104" s="1219" t="s">
        <v>1245</v>
      </c>
      <c r="OMY104" s="1219" t="s">
        <v>1245</v>
      </c>
      <c r="OMZ104" s="1219" t="s">
        <v>1245</v>
      </c>
      <c r="ONA104" s="1219" t="s">
        <v>1245</v>
      </c>
      <c r="ONB104" s="1219" t="s">
        <v>1245</v>
      </c>
      <c r="ONC104" s="1219" t="s">
        <v>1245</v>
      </c>
      <c r="OND104" s="1219" t="s">
        <v>1245</v>
      </c>
      <c r="ONE104" s="1219" t="s">
        <v>1245</v>
      </c>
      <c r="ONF104" s="1219" t="s">
        <v>1245</v>
      </c>
      <c r="ONG104" s="1219" t="s">
        <v>1245</v>
      </c>
      <c r="ONH104" s="1219" t="s">
        <v>1245</v>
      </c>
      <c r="ONI104" s="1219" t="s">
        <v>1245</v>
      </c>
      <c r="ONJ104" s="1219" t="s">
        <v>1245</v>
      </c>
      <c r="ONK104" s="1219" t="s">
        <v>1245</v>
      </c>
      <c r="ONL104" s="1219" t="s">
        <v>1245</v>
      </c>
      <c r="ONM104" s="1219" t="s">
        <v>1245</v>
      </c>
      <c r="ONN104" s="1219" t="s">
        <v>1245</v>
      </c>
      <c r="ONO104" s="1219" t="s">
        <v>1245</v>
      </c>
      <c r="ONP104" s="1219" t="s">
        <v>1245</v>
      </c>
      <c r="ONQ104" s="1219" t="s">
        <v>1245</v>
      </c>
      <c r="ONR104" s="1219" t="s">
        <v>1245</v>
      </c>
      <c r="ONS104" s="1219" t="s">
        <v>1245</v>
      </c>
      <c r="ONT104" s="1219" t="s">
        <v>1245</v>
      </c>
      <c r="ONU104" s="1219" t="s">
        <v>1245</v>
      </c>
      <c r="ONV104" s="1219" t="s">
        <v>1245</v>
      </c>
      <c r="ONW104" s="1219" t="s">
        <v>1245</v>
      </c>
      <c r="ONX104" s="1219" t="s">
        <v>1245</v>
      </c>
      <c r="ONY104" s="1219" t="s">
        <v>1245</v>
      </c>
      <c r="ONZ104" s="1219" t="s">
        <v>1245</v>
      </c>
      <c r="OOA104" s="1219" t="s">
        <v>1245</v>
      </c>
      <c r="OOB104" s="1219" t="s">
        <v>1245</v>
      </c>
      <c r="OOC104" s="1219" t="s">
        <v>1245</v>
      </c>
      <c r="OOD104" s="1219" t="s">
        <v>1245</v>
      </c>
      <c r="OOE104" s="1219" t="s">
        <v>1245</v>
      </c>
      <c r="OOF104" s="1219" t="s">
        <v>1245</v>
      </c>
      <c r="OOG104" s="1219" t="s">
        <v>1245</v>
      </c>
      <c r="OOH104" s="1219" t="s">
        <v>1245</v>
      </c>
      <c r="OOI104" s="1219" t="s">
        <v>1245</v>
      </c>
      <c r="OOJ104" s="1219" t="s">
        <v>1245</v>
      </c>
      <c r="OOK104" s="1219" t="s">
        <v>1245</v>
      </c>
      <c r="OOL104" s="1219" t="s">
        <v>1245</v>
      </c>
      <c r="OOM104" s="1219" t="s">
        <v>1245</v>
      </c>
      <c r="OON104" s="1219" t="s">
        <v>1245</v>
      </c>
      <c r="OOO104" s="1219" t="s">
        <v>1245</v>
      </c>
      <c r="OOP104" s="1219" t="s">
        <v>1245</v>
      </c>
      <c r="OOQ104" s="1219" t="s">
        <v>1245</v>
      </c>
      <c r="OOR104" s="1219" t="s">
        <v>1245</v>
      </c>
      <c r="OOS104" s="1219" t="s">
        <v>1245</v>
      </c>
      <c r="OOT104" s="1219" t="s">
        <v>1245</v>
      </c>
      <c r="OOU104" s="1219" t="s">
        <v>1245</v>
      </c>
      <c r="OOV104" s="1219" t="s">
        <v>1245</v>
      </c>
      <c r="OOW104" s="1219" t="s">
        <v>1245</v>
      </c>
      <c r="OOX104" s="1219" t="s">
        <v>1245</v>
      </c>
      <c r="OOY104" s="1219" t="s">
        <v>1245</v>
      </c>
      <c r="OOZ104" s="1219" t="s">
        <v>1245</v>
      </c>
      <c r="OPA104" s="1219" t="s">
        <v>1245</v>
      </c>
      <c r="OPB104" s="1219" t="s">
        <v>1245</v>
      </c>
      <c r="OPC104" s="1219" t="s">
        <v>1245</v>
      </c>
      <c r="OPD104" s="1219" t="s">
        <v>1245</v>
      </c>
      <c r="OPE104" s="1219" t="s">
        <v>1245</v>
      </c>
      <c r="OPF104" s="1219" t="s">
        <v>1245</v>
      </c>
      <c r="OPG104" s="1219" t="s">
        <v>1245</v>
      </c>
      <c r="OPH104" s="1219" t="s">
        <v>1245</v>
      </c>
      <c r="OPI104" s="1219" t="s">
        <v>1245</v>
      </c>
      <c r="OPJ104" s="1219" t="s">
        <v>1245</v>
      </c>
      <c r="OPK104" s="1219" t="s">
        <v>1245</v>
      </c>
      <c r="OPL104" s="1219" t="s">
        <v>1245</v>
      </c>
      <c r="OPM104" s="1219" t="s">
        <v>1245</v>
      </c>
      <c r="OPN104" s="1219" t="s">
        <v>1245</v>
      </c>
      <c r="OPO104" s="1219" t="s">
        <v>1245</v>
      </c>
      <c r="OPP104" s="1219" t="s">
        <v>1245</v>
      </c>
      <c r="OPQ104" s="1219" t="s">
        <v>1245</v>
      </c>
      <c r="OPR104" s="1219" t="s">
        <v>1245</v>
      </c>
      <c r="OPS104" s="1219" t="s">
        <v>1245</v>
      </c>
      <c r="OPT104" s="1219" t="s">
        <v>1245</v>
      </c>
      <c r="OPU104" s="1219" t="s">
        <v>1245</v>
      </c>
      <c r="OPV104" s="1219" t="s">
        <v>1245</v>
      </c>
      <c r="OPW104" s="1219" t="s">
        <v>1245</v>
      </c>
      <c r="OPX104" s="1219" t="s">
        <v>1245</v>
      </c>
      <c r="OPY104" s="1219" t="s">
        <v>1245</v>
      </c>
      <c r="OPZ104" s="1219" t="s">
        <v>1245</v>
      </c>
      <c r="OQA104" s="1219" t="s">
        <v>1245</v>
      </c>
      <c r="OQB104" s="1219" t="s">
        <v>1245</v>
      </c>
      <c r="OQC104" s="1219" t="s">
        <v>1245</v>
      </c>
      <c r="OQD104" s="1219" t="s">
        <v>1245</v>
      </c>
      <c r="OQE104" s="1219" t="s">
        <v>1245</v>
      </c>
      <c r="OQF104" s="1219" t="s">
        <v>1245</v>
      </c>
      <c r="OQG104" s="1219" t="s">
        <v>1245</v>
      </c>
      <c r="OQH104" s="1219" t="s">
        <v>1245</v>
      </c>
      <c r="OQI104" s="1219" t="s">
        <v>1245</v>
      </c>
      <c r="OQJ104" s="1219" t="s">
        <v>1245</v>
      </c>
      <c r="OQK104" s="1219" t="s">
        <v>1245</v>
      </c>
      <c r="OQL104" s="1219" t="s">
        <v>1245</v>
      </c>
      <c r="OQM104" s="1219" t="s">
        <v>1245</v>
      </c>
      <c r="OQN104" s="1219" t="s">
        <v>1245</v>
      </c>
      <c r="OQO104" s="1219" t="s">
        <v>1245</v>
      </c>
      <c r="OQP104" s="1219" t="s">
        <v>1245</v>
      </c>
      <c r="OQQ104" s="1219" t="s">
        <v>1245</v>
      </c>
      <c r="OQR104" s="1219" t="s">
        <v>1245</v>
      </c>
      <c r="OQS104" s="1219" t="s">
        <v>1245</v>
      </c>
      <c r="OQT104" s="1219" t="s">
        <v>1245</v>
      </c>
      <c r="OQU104" s="1219" t="s">
        <v>1245</v>
      </c>
      <c r="OQV104" s="1219" t="s">
        <v>1245</v>
      </c>
      <c r="OQW104" s="1219" t="s">
        <v>1245</v>
      </c>
      <c r="OQX104" s="1219" t="s">
        <v>1245</v>
      </c>
      <c r="OQY104" s="1219" t="s">
        <v>1245</v>
      </c>
      <c r="OQZ104" s="1219" t="s">
        <v>1245</v>
      </c>
      <c r="ORA104" s="1219" t="s">
        <v>1245</v>
      </c>
      <c r="ORB104" s="1219" t="s">
        <v>1245</v>
      </c>
      <c r="ORC104" s="1219" t="s">
        <v>1245</v>
      </c>
      <c r="ORD104" s="1219" t="s">
        <v>1245</v>
      </c>
      <c r="ORE104" s="1219" t="s">
        <v>1245</v>
      </c>
      <c r="ORF104" s="1219" t="s">
        <v>1245</v>
      </c>
      <c r="ORG104" s="1219" t="s">
        <v>1245</v>
      </c>
      <c r="ORH104" s="1219" t="s">
        <v>1245</v>
      </c>
      <c r="ORI104" s="1219" t="s">
        <v>1245</v>
      </c>
      <c r="ORJ104" s="1219" t="s">
        <v>1245</v>
      </c>
      <c r="ORK104" s="1219" t="s">
        <v>1245</v>
      </c>
      <c r="ORL104" s="1219" t="s">
        <v>1245</v>
      </c>
      <c r="ORM104" s="1219" t="s">
        <v>1245</v>
      </c>
      <c r="ORN104" s="1219" t="s">
        <v>1245</v>
      </c>
      <c r="ORO104" s="1219" t="s">
        <v>1245</v>
      </c>
      <c r="ORP104" s="1219" t="s">
        <v>1245</v>
      </c>
      <c r="ORQ104" s="1219" t="s">
        <v>1245</v>
      </c>
      <c r="ORR104" s="1219" t="s">
        <v>1245</v>
      </c>
      <c r="ORS104" s="1219" t="s">
        <v>1245</v>
      </c>
      <c r="ORT104" s="1219" t="s">
        <v>1245</v>
      </c>
      <c r="ORU104" s="1219" t="s">
        <v>1245</v>
      </c>
      <c r="ORV104" s="1219" t="s">
        <v>1245</v>
      </c>
      <c r="ORW104" s="1219" t="s">
        <v>1245</v>
      </c>
      <c r="ORX104" s="1219" t="s">
        <v>1245</v>
      </c>
      <c r="ORY104" s="1219" t="s">
        <v>1245</v>
      </c>
      <c r="ORZ104" s="1219" t="s">
        <v>1245</v>
      </c>
      <c r="OSA104" s="1219" t="s">
        <v>1245</v>
      </c>
      <c r="OSB104" s="1219" t="s">
        <v>1245</v>
      </c>
      <c r="OSC104" s="1219" t="s">
        <v>1245</v>
      </c>
      <c r="OSD104" s="1219" t="s">
        <v>1245</v>
      </c>
      <c r="OSE104" s="1219" t="s">
        <v>1245</v>
      </c>
      <c r="OSF104" s="1219" t="s">
        <v>1245</v>
      </c>
      <c r="OSG104" s="1219" t="s">
        <v>1245</v>
      </c>
      <c r="OSH104" s="1219" t="s">
        <v>1245</v>
      </c>
      <c r="OSI104" s="1219" t="s">
        <v>1245</v>
      </c>
      <c r="OSJ104" s="1219" t="s">
        <v>1245</v>
      </c>
      <c r="OSK104" s="1219" t="s">
        <v>1245</v>
      </c>
      <c r="OSL104" s="1219" t="s">
        <v>1245</v>
      </c>
      <c r="OSM104" s="1219" t="s">
        <v>1245</v>
      </c>
      <c r="OSN104" s="1219" t="s">
        <v>1245</v>
      </c>
      <c r="OSO104" s="1219" t="s">
        <v>1245</v>
      </c>
      <c r="OSP104" s="1219" t="s">
        <v>1245</v>
      </c>
      <c r="OSQ104" s="1219" t="s">
        <v>1245</v>
      </c>
      <c r="OSR104" s="1219" t="s">
        <v>1245</v>
      </c>
      <c r="OSS104" s="1219" t="s">
        <v>1245</v>
      </c>
      <c r="OST104" s="1219" t="s">
        <v>1245</v>
      </c>
      <c r="OSU104" s="1219" t="s">
        <v>1245</v>
      </c>
      <c r="OSV104" s="1219" t="s">
        <v>1245</v>
      </c>
      <c r="OSW104" s="1219" t="s">
        <v>1245</v>
      </c>
      <c r="OSX104" s="1219" t="s">
        <v>1245</v>
      </c>
      <c r="OSY104" s="1219" t="s">
        <v>1245</v>
      </c>
      <c r="OSZ104" s="1219" t="s">
        <v>1245</v>
      </c>
      <c r="OTA104" s="1219" t="s">
        <v>1245</v>
      </c>
      <c r="OTB104" s="1219" t="s">
        <v>1245</v>
      </c>
      <c r="OTC104" s="1219" t="s">
        <v>1245</v>
      </c>
      <c r="OTD104" s="1219" t="s">
        <v>1245</v>
      </c>
      <c r="OTE104" s="1219" t="s">
        <v>1245</v>
      </c>
      <c r="OTF104" s="1219" t="s">
        <v>1245</v>
      </c>
      <c r="OTG104" s="1219" t="s">
        <v>1245</v>
      </c>
      <c r="OTH104" s="1219" t="s">
        <v>1245</v>
      </c>
      <c r="OTI104" s="1219" t="s">
        <v>1245</v>
      </c>
      <c r="OTJ104" s="1219" t="s">
        <v>1245</v>
      </c>
      <c r="OTK104" s="1219" t="s">
        <v>1245</v>
      </c>
      <c r="OTL104" s="1219" t="s">
        <v>1245</v>
      </c>
      <c r="OTM104" s="1219" t="s">
        <v>1245</v>
      </c>
      <c r="OTN104" s="1219" t="s">
        <v>1245</v>
      </c>
      <c r="OTO104" s="1219" t="s">
        <v>1245</v>
      </c>
      <c r="OTP104" s="1219" t="s">
        <v>1245</v>
      </c>
      <c r="OTQ104" s="1219" t="s">
        <v>1245</v>
      </c>
      <c r="OTR104" s="1219" t="s">
        <v>1245</v>
      </c>
      <c r="OTS104" s="1219" t="s">
        <v>1245</v>
      </c>
      <c r="OTT104" s="1219" t="s">
        <v>1245</v>
      </c>
      <c r="OTU104" s="1219" t="s">
        <v>1245</v>
      </c>
      <c r="OTV104" s="1219" t="s">
        <v>1245</v>
      </c>
      <c r="OTW104" s="1219" t="s">
        <v>1245</v>
      </c>
      <c r="OTX104" s="1219" t="s">
        <v>1245</v>
      </c>
      <c r="OTY104" s="1219" t="s">
        <v>1245</v>
      </c>
      <c r="OTZ104" s="1219" t="s">
        <v>1245</v>
      </c>
      <c r="OUA104" s="1219" t="s">
        <v>1245</v>
      </c>
      <c r="OUB104" s="1219" t="s">
        <v>1245</v>
      </c>
      <c r="OUC104" s="1219" t="s">
        <v>1245</v>
      </c>
      <c r="OUD104" s="1219" t="s">
        <v>1245</v>
      </c>
      <c r="OUE104" s="1219" t="s">
        <v>1245</v>
      </c>
      <c r="OUF104" s="1219" t="s">
        <v>1245</v>
      </c>
      <c r="OUG104" s="1219" t="s">
        <v>1245</v>
      </c>
      <c r="OUH104" s="1219" t="s">
        <v>1245</v>
      </c>
      <c r="OUI104" s="1219" t="s">
        <v>1245</v>
      </c>
      <c r="OUJ104" s="1219" t="s">
        <v>1245</v>
      </c>
      <c r="OUK104" s="1219" t="s">
        <v>1245</v>
      </c>
      <c r="OUL104" s="1219" t="s">
        <v>1245</v>
      </c>
      <c r="OUM104" s="1219" t="s">
        <v>1245</v>
      </c>
      <c r="OUN104" s="1219" t="s">
        <v>1245</v>
      </c>
      <c r="OUO104" s="1219" t="s">
        <v>1245</v>
      </c>
      <c r="OUP104" s="1219" t="s">
        <v>1245</v>
      </c>
      <c r="OUQ104" s="1219" t="s">
        <v>1245</v>
      </c>
      <c r="OUR104" s="1219" t="s">
        <v>1245</v>
      </c>
      <c r="OUS104" s="1219" t="s">
        <v>1245</v>
      </c>
      <c r="OUT104" s="1219" t="s">
        <v>1245</v>
      </c>
      <c r="OUU104" s="1219" t="s">
        <v>1245</v>
      </c>
      <c r="OUV104" s="1219" t="s">
        <v>1245</v>
      </c>
      <c r="OUW104" s="1219" t="s">
        <v>1245</v>
      </c>
      <c r="OUX104" s="1219" t="s">
        <v>1245</v>
      </c>
      <c r="OUY104" s="1219" t="s">
        <v>1245</v>
      </c>
      <c r="OUZ104" s="1219" t="s">
        <v>1245</v>
      </c>
      <c r="OVA104" s="1219" t="s">
        <v>1245</v>
      </c>
      <c r="OVB104" s="1219" t="s">
        <v>1245</v>
      </c>
      <c r="OVC104" s="1219" t="s">
        <v>1245</v>
      </c>
      <c r="OVD104" s="1219" t="s">
        <v>1245</v>
      </c>
      <c r="OVE104" s="1219" t="s">
        <v>1245</v>
      </c>
      <c r="OVF104" s="1219" t="s">
        <v>1245</v>
      </c>
      <c r="OVG104" s="1219" t="s">
        <v>1245</v>
      </c>
      <c r="OVH104" s="1219" t="s">
        <v>1245</v>
      </c>
      <c r="OVI104" s="1219" t="s">
        <v>1245</v>
      </c>
      <c r="OVJ104" s="1219" t="s">
        <v>1245</v>
      </c>
      <c r="OVK104" s="1219" t="s">
        <v>1245</v>
      </c>
      <c r="OVL104" s="1219" t="s">
        <v>1245</v>
      </c>
      <c r="OVM104" s="1219" t="s">
        <v>1245</v>
      </c>
      <c r="OVN104" s="1219" t="s">
        <v>1245</v>
      </c>
      <c r="OVO104" s="1219" t="s">
        <v>1245</v>
      </c>
      <c r="OVP104" s="1219" t="s">
        <v>1245</v>
      </c>
      <c r="OVQ104" s="1219" t="s">
        <v>1245</v>
      </c>
      <c r="OVR104" s="1219" t="s">
        <v>1245</v>
      </c>
      <c r="OVS104" s="1219" t="s">
        <v>1245</v>
      </c>
      <c r="OVT104" s="1219" t="s">
        <v>1245</v>
      </c>
      <c r="OVU104" s="1219" t="s">
        <v>1245</v>
      </c>
      <c r="OVV104" s="1219" t="s">
        <v>1245</v>
      </c>
      <c r="OVW104" s="1219" t="s">
        <v>1245</v>
      </c>
      <c r="OVX104" s="1219" t="s">
        <v>1245</v>
      </c>
      <c r="OVY104" s="1219" t="s">
        <v>1245</v>
      </c>
      <c r="OVZ104" s="1219" t="s">
        <v>1245</v>
      </c>
      <c r="OWA104" s="1219" t="s">
        <v>1245</v>
      </c>
      <c r="OWB104" s="1219" t="s">
        <v>1245</v>
      </c>
      <c r="OWC104" s="1219" t="s">
        <v>1245</v>
      </c>
      <c r="OWD104" s="1219" t="s">
        <v>1245</v>
      </c>
      <c r="OWE104" s="1219" t="s">
        <v>1245</v>
      </c>
      <c r="OWF104" s="1219" t="s">
        <v>1245</v>
      </c>
      <c r="OWG104" s="1219" t="s">
        <v>1245</v>
      </c>
      <c r="OWH104" s="1219" t="s">
        <v>1245</v>
      </c>
      <c r="OWI104" s="1219" t="s">
        <v>1245</v>
      </c>
      <c r="OWJ104" s="1219" t="s">
        <v>1245</v>
      </c>
      <c r="OWK104" s="1219" t="s">
        <v>1245</v>
      </c>
      <c r="OWL104" s="1219" t="s">
        <v>1245</v>
      </c>
      <c r="OWM104" s="1219" t="s">
        <v>1245</v>
      </c>
      <c r="OWN104" s="1219" t="s">
        <v>1245</v>
      </c>
      <c r="OWO104" s="1219" t="s">
        <v>1245</v>
      </c>
      <c r="OWP104" s="1219" t="s">
        <v>1245</v>
      </c>
      <c r="OWQ104" s="1219" t="s">
        <v>1245</v>
      </c>
      <c r="OWR104" s="1219" t="s">
        <v>1245</v>
      </c>
      <c r="OWS104" s="1219" t="s">
        <v>1245</v>
      </c>
      <c r="OWT104" s="1219" t="s">
        <v>1245</v>
      </c>
      <c r="OWU104" s="1219" t="s">
        <v>1245</v>
      </c>
      <c r="OWV104" s="1219" t="s">
        <v>1245</v>
      </c>
      <c r="OWW104" s="1219" t="s">
        <v>1245</v>
      </c>
      <c r="OWX104" s="1219" t="s">
        <v>1245</v>
      </c>
      <c r="OWY104" s="1219" t="s">
        <v>1245</v>
      </c>
      <c r="OWZ104" s="1219" t="s">
        <v>1245</v>
      </c>
      <c r="OXA104" s="1219" t="s">
        <v>1245</v>
      </c>
      <c r="OXB104" s="1219" t="s">
        <v>1245</v>
      </c>
      <c r="OXC104" s="1219" t="s">
        <v>1245</v>
      </c>
      <c r="OXD104" s="1219" t="s">
        <v>1245</v>
      </c>
      <c r="OXE104" s="1219" t="s">
        <v>1245</v>
      </c>
      <c r="OXF104" s="1219" t="s">
        <v>1245</v>
      </c>
      <c r="OXG104" s="1219" t="s">
        <v>1245</v>
      </c>
      <c r="OXH104" s="1219" t="s">
        <v>1245</v>
      </c>
      <c r="OXI104" s="1219" t="s">
        <v>1245</v>
      </c>
      <c r="OXJ104" s="1219" t="s">
        <v>1245</v>
      </c>
      <c r="OXK104" s="1219" t="s">
        <v>1245</v>
      </c>
      <c r="OXL104" s="1219" t="s">
        <v>1245</v>
      </c>
      <c r="OXM104" s="1219" t="s">
        <v>1245</v>
      </c>
      <c r="OXN104" s="1219" t="s">
        <v>1245</v>
      </c>
      <c r="OXO104" s="1219" t="s">
        <v>1245</v>
      </c>
      <c r="OXP104" s="1219" t="s">
        <v>1245</v>
      </c>
      <c r="OXQ104" s="1219" t="s">
        <v>1245</v>
      </c>
      <c r="OXR104" s="1219" t="s">
        <v>1245</v>
      </c>
      <c r="OXS104" s="1219" t="s">
        <v>1245</v>
      </c>
      <c r="OXT104" s="1219" t="s">
        <v>1245</v>
      </c>
      <c r="OXU104" s="1219" t="s">
        <v>1245</v>
      </c>
      <c r="OXV104" s="1219" t="s">
        <v>1245</v>
      </c>
      <c r="OXW104" s="1219" t="s">
        <v>1245</v>
      </c>
      <c r="OXX104" s="1219" t="s">
        <v>1245</v>
      </c>
      <c r="OXY104" s="1219" t="s">
        <v>1245</v>
      </c>
      <c r="OXZ104" s="1219" t="s">
        <v>1245</v>
      </c>
      <c r="OYA104" s="1219" t="s">
        <v>1245</v>
      </c>
      <c r="OYB104" s="1219" t="s">
        <v>1245</v>
      </c>
      <c r="OYC104" s="1219" t="s">
        <v>1245</v>
      </c>
      <c r="OYD104" s="1219" t="s">
        <v>1245</v>
      </c>
      <c r="OYE104" s="1219" t="s">
        <v>1245</v>
      </c>
      <c r="OYF104" s="1219" t="s">
        <v>1245</v>
      </c>
      <c r="OYG104" s="1219" t="s">
        <v>1245</v>
      </c>
      <c r="OYH104" s="1219" t="s">
        <v>1245</v>
      </c>
      <c r="OYI104" s="1219" t="s">
        <v>1245</v>
      </c>
      <c r="OYJ104" s="1219" t="s">
        <v>1245</v>
      </c>
      <c r="OYK104" s="1219" t="s">
        <v>1245</v>
      </c>
      <c r="OYL104" s="1219" t="s">
        <v>1245</v>
      </c>
      <c r="OYM104" s="1219" t="s">
        <v>1245</v>
      </c>
      <c r="OYN104" s="1219" t="s">
        <v>1245</v>
      </c>
      <c r="OYO104" s="1219" t="s">
        <v>1245</v>
      </c>
      <c r="OYP104" s="1219" t="s">
        <v>1245</v>
      </c>
      <c r="OYQ104" s="1219" t="s">
        <v>1245</v>
      </c>
      <c r="OYR104" s="1219" t="s">
        <v>1245</v>
      </c>
      <c r="OYS104" s="1219" t="s">
        <v>1245</v>
      </c>
      <c r="OYT104" s="1219" t="s">
        <v>1245</v>
      </c>
      <c r="OYU104" s="1219" t="s">
        <v>1245</v>
      </c>
      <c r="OYV104" s="1219" t="s">
        <v>1245</v>
      </c>
      <c r="OYW104" s="1219" t="s">
        <v>1245</v>
      </c>
      <c r="OYX104" s="1219" t="s">
        <v>1245</v>
      </c>
      <c r="OYY104" s="1219" t="s">
        <v>1245</v>
      </c>
      <c r="OYZ104" s="1219" t="s">
        <v>1245</v>
      </c>
      <c r="OZA104" s="1219" t="s">
        <v>1245</v>
      </c>
      <c r="OZB104" s="1219" t="s">
        <v>1245</v>
      </c>
      <c r="OZC104" s="1219" t="s">
        <v>1245</v>
      </c>
      <c r="OZD104" s="1219" t="s">
        <v>1245</v>
      </c>
      <c r="OZE104" s="1219" t="s">
        <v>1245</v>
      </c>
      <c r="OZF104" s="1219" t="s">
        <v>1245</v>
      </c>
      <c r="OZG104" s="1219" t="s">
        <v>1245</v>
      </c>
      <c r="OZH104" s="1219" t="s">
        <v>1245</v>
      </c>
      <c r="OZI104" s="1219" t="s">
        <v>1245</v>
      </c>
      <c r="OZJ104" s="1219" t="s">
        <v>1245</v>
      </c>
      <c r="OZK104" s="1219" t="s">
        <v>1245</v>
      </c>
      <c r="OZL104" s="1219" t="s">
        <v>1245</v>
      </c>
      <c r="OZM104" s="1219" t="s">
        <v>1245</v>
      </c>
      <c r="OZN104" s="1219" t="s">
        <v>1245</v>
      </c>
      <c r="OZO104" s="1219" t="s">
        <v>1245</v>
      </c>
      <c r="OZP104" s="1219" t="s">
        <v>1245</v>
      </c>
      <c r="OZQ104" s="1219" t="s">
        <v>1245</v>
      </c>
      <c r="OZR104" s="1219" t="s">
        <v>1245</v>
      </c>
      <c r="OZS104" s="1219" t="s">
        <v>1245</v>
      </c>
      <c r="OZT104" s="1219" t="s">
        <v>1245</v>
      </c>
      <c r="OZU104" s="1219" t="s">
        <v>1245</v>
      </c>
      <c r="OZV104" s="1219" t="s">
        <v>1245</v>
      </c>
      <c r="OZW104" s="1219" t="s">
        <v>1245</v>
      </c>
      <c r="OZX104" s="1219" t="s">
        <v>1245</v>
      </c>
      <c r="OZY104" s="1219" t="s">
        <v>1245</v>
      </c>
      <c r="OZZ104" s="1219" t="s">
        <v>1245</v>
      </c>
      <c r="PAA104" s="1219" t="s">
        <v>1245</v>
      </c>
      <c r="PAB104" s="1219" t="s">
        <v>1245</v>
      </c>
      <c r="PAC104" s="1219" t="s">
        <v>1245</v>
      </c>
      <c r="PAD104" s="1219" t="s">
        <v>1245</v>
      </c>
      <c r="PAE104" s="1219" t="s">
        <v>1245</v>
      </c>
      <c r="PAF104" s="1219" t="s">
        <v>1245</v>
      </c>
      <c r="PAG104" s="1219" t="s">
        <v>1245</v>
      </c>
      <c r="PAH104" s="1219" t="s">
        <v>1245</v>
      </c>
      <c r="PAI104" s="1219" t="s">
        <v>1245</v>
      </c>
      <c r="PAJ104" s="1219" t="s">
        <v>1245</v>
      </c>
      <c r="PAK104" s="1219" t="s">
        <v>1245</v>
      </c>
      <c r="PAL104" s="1219" t="s">
        <v>1245</v>
      </c>
      <c r="PAM104" s="1219" t="s">
        <v>1245</v>
      </c>
      <c r="PAN104" s="1219" t="s">
        <v>1245</v>
      </c>
      <c r="PAO104" s="1219" t="s">
        <v>1245</v>
      </c>
      <c r="PAP104" s="1219" t="s">
        <v>1245</v>
      </c>
      <c r="PAQ104" s="1219" t="s">
        <v>1245</v>
      </c>
      <c r="PAR104" s="1219" t="s">
        <v>1245</v>
      </c>
      <c r="PAS104" s="1219" t="s">
        <v>1245</v>
      </c>
      <c r="PAT104" s="1219" t="s">
        <v>1245</v>
      </c>
      <c r="PAU104" s="1219" t="s">
        <v>1245</v>
      </c>
      <c r="PAV104" s="1219" t="s">
        <v>1245</v>
      </c>
      <c r="PAW104" s="1219" t="s">
        <v>1245</v>
      </c>
      <c r="PAX104" s="1219" t="s">
        <v>1245</v>
      </c>
      <c r="PAY104" s="1219" t="s">
        <v>1245</v>
      </c>
      <c r="PAZ104" s="1219" t="s">
        <v>1245</v>
      </c>
      <c r="PBA104" s="1219" t="s">
        <v>1245</v>
      </c>
      <c r="PBB104" s="1219" t="s">
        <v>1245</v>
      </c>
      <c r="PBC104" s="1219" t="s">
        <v>1245</v>
      </c>
      <c r="PBD104" s="1219" t="s">
        <v>1245</v>
      </c>
      <c r="PBE104" s="1219" t="s">
        <v>1245</v>
      </c>
      <c r="PBF104" s="1219" t="s">
        <v>1245</v>
      </c>
      <c r="PBG104" s="1219" t="s">
        <v>1245</v>
      </c>
      <c r="PBH104" s="1219" t="s">
        <v>1245</v>
      </c>
      <c r="PBI104" s="1219" t="s">
        <v>1245</v>
      </c>
      <c r="PBJ104" s="1219" t="s">
        <v>1245</v>
      </c>
      <c r="PBK104" s="1219" t="s">
        <v>1245</v>
      </c>
      <c r="PBL104" s="1219" t="s">
        <v>1245</v>
      </c>
      <c r="PBM104" s="1219" t="s">
        <v>1245</v>
      </c>
      <c r="PBN104" s="1219" t="s">
        <v>1245</v>
      </c>
      <c r="PBO104" s="1219" t="s">
        <v>1245</v>
      </c>
      <c r="PBP104" s="1219" t="s">
        <v>1245</v>
      </c>
      <c r="PBQ104" s="1219" t="s">
        <v>1245</v>
      </c>
      <c r="PBR104" s="1219" t="s">
        <v>1245</v>
      </c>
      <c r="PBS104" s="1219" t="s">
        <v>1245</v>
      </c>
      <c r="PBT104" s="1219" t="s">
        <v>1245</v>
      </c>
      <c r="PBU104" s="1219" t="s">
        <v>1245</v>
      </c>
      <c r="PBV104" s="1219" t="s">
        <v>1245</v>
      </c>
      <c r="PBW104" s="1219" t="s">
        <v>1245</v>
      </c>
      <c r="PBX104" s="1219" t="s">
        <v>1245</v>
      </c>
      <c r="PBY104" s="1219" t="s">
        <v>1245</v>
      </c>
      <c r="PBZ104" s="1219" t="s">
        <v>1245</v>
      </c>
      <c r="PCA104" s="1219" t="s">
        <v>1245</v>
      </c>
      <c r="PCB104" s="1219" t="s">
        <v>1245</v>
      </c>
      <c r="PCC104" s="1219" t="s">
        <v>1245</v>
      </c>
      <c r="PCD104" s="1219" t="s">
        <v>1245</v>
      </c>
      <c r="PCE104" s="1219" t="s">
        <v>1245</v>
      </c>
      <c r="PCF104" s="1219" t="s">
        <v>1245</v>
      </c>
      <c r="PCG104" s="1219" t="s">
        <v>1245</v>
      </c>
      <c r="PCH104" s="1219" t="s">
        <v>1245</v>
      </c>
      <c r="PCI104" s="1219" t="s">
        <v>1245</v>
      </c>
      <c r="PCJ104" s="1219" t="s">
        <v>1245</v>
      </c>
      <c r="PCK104" s="1219" t="s">
        <v>1245</v>
      </c>
      <c r="PCL104" s="1219" t="s">
        <v>1245</v>
      </c>
      <c r="PCM104" s="1219" t="s">
        <v>1245</v>
      </c>
      <c r="PCN104" s="1219" t="s">
        <v>1245</v>
      </c>
      <c r="PCO104" s="1219" t="s">
        <v>1245</v>
      </c>
      <c r="PCP104" s="1219" t="s">
        <v>1245</v>
      </c>
      <c r="PCQ104" s="1219" t="s">
        <v>1245</v>
      </c>
      <c r="PCR104" s="1219" t="s">
        <v>1245</v>
      </c>
      <c r="PCS104" s="1219" t="s">
        <v>1245</v>
      </c>
      <c r="PCT104" s="1219" t="s">
        <v>1245</v>
      </c>
      <c r="PCU104" s="1219" t="s">
        <v>1245</v>
      </c>
      <c r="PCV104" s="1219" t="s">
        <v>1245</v>
      </c>
      <c r="PCW104" s="1219" t="s">
        <v>1245</v>
      </c>
      <c r="PCX104" s="1219" t="s">
        <v>1245</v>
      </c>
      <c r="PCY104" s="1219" t="s">
        <v>1245</v>
      </c>
      <c r="PCZ104" s="1219" t="s">
        <v>1245</v>
      </c>
      <c r="PDA104" s="1219" t="s">
        <v>1245</v>
      </c>
      <c r="PDB104" s="1219" t="s">
        <v>1245</v>
      </c>
      <c r="PDC104" s="1219" t="s">
        <v>1245</v>
      </c>
      <c r="PDD104" s="1219" t="s">
        <v>1245</v>
      </c>
      <c r="PDE104" s="1219" t="s">
        <v>1245</v>
      </c>
      <c r="PDF104" s="1219" t="s">
        <v>1245</v>
      </c>
      <c r="PDG104" s="1219" t="s">
        <v>1245</v>
      </c>
      <c r="PDH104" s="1219" t="s">
        <v>1245</v>
      </c>
      <c r="PDI104" s="1219" t="s">
        <v>1245</v>
      </c>
      <c r="PDJ104" s="1219" t="s">
        <v>1245</v>
      </c>
      <c r="PDK104" s="1219" t="s">
        <v>1245</v>
      </c>
      <c r="PDL104" s="1219" t="s">
        <v>1245</v>
      </c>
      <c r="PDM104" s="1219" t="s">
        <v>1245</v>
      </c>
      <c r="PDN104" s="1219" t="s">
        <v>1245</v>
      </c>
      <c r="PDO104" s="1219" t="s">
        <v>1245</v>
      </c>
      <c r="PDP104" s="1219" t="s">
        <v>1245</v>
      </c>
      <c r="PDQ104" s="1219" t="s">
        <v>1245</v>
      </c>
      <c r="PDR104" s="1219" t="s">
        <v>1245</v>
      </c>
      <c r="PDS104" s="1219" t="s">
        <v>1245</v>
      </c>
      <c r="PDT104" s="1219" t="s">
        <v>1245</v>
      </c>
      <c r="PDU104" s="1219" t="s">
        <v>1245</v>
      </c>
      <c r="PDV104" s="1219" t="s">
        <v>1245</v>
      </c>
      <c r="PDW104" s="1219" t="s">
        <v>1245</v>
      </c>
      <c r="PDX104" s="1219" t="s">
        <v>1245</v>
      </c>
      <c r="PDY104" s="1219" t="s">
        <v>1245</v>
      </c>
      <c r="PDZ104" s="1219" t="s">
        <v>1245</v>
      </c>
      <c r="PEA104" s="1219" t="s">
        <v>1245</v>
      </c>
      <c r="PEB104" s="1219" t="s">
        <v>1245</v>
      </c>
      <c r="PEC104" s="1219" t="s">
        <v>1245</v>
      </c>
      <c r="PED104" s="1219" t="s">
        <v>1245</v>
      </c>
      <c r="PEE104" s="1219" t="s">
        <v>1245</v>
      </c>
      <c r="PEF104" s="1219" t="s">
        <v>1245</v>
      </c>
      <c r="PEG104" s="1219" t="s">
        <v>1245</v>
      </c>
      <c r="PEH104" s="1219" t="s">
        <v>1245</v>
      </c>
      <c r="PEI104" s="1219" t="s">
        <v>1245</v>
      </c>
      <c r="PEJ104" s="1219" t="s">
        <v>1245</v>
      </c>
      <c r="PEK104" s="1219" t="s">
        <v>1245</v>
      </c>
      <c r="PEL104" s="1219" t="s">
        <v>1245</v>
      </c>
      <c r="PEM104" s="1219" t="s">
        <v>1245</v>
      </c>
      <c r="PEN104" s="1219" t="s">
        <v>1245</v>
      </c>
      <c r="PEO104" s="1219" t="s">
        <v>1245</v>
      </c>
      <c r="PEP104" s="1219" t="s">
        <v>1245</v>
      </c>
      <c r="PEQ104" s="1219" t="s">
        <v>1245</v>
      </c>
      <c r="PER104" s="1219" t="s">
        <v>1245</v>
      </c>
      <c r="PES104" s="1219" t="s">
        <v>1245</v>
      </c>
      <c r="PET104" s="1219" t="s">
        <v>1245</v>
      </c>
      <c r="PEU104" s="1219" t="s">
        <v>1245</v>
      </c>
      <c r="PEV104" s="1219" t="s">
        <v>1245</v>
      </c>
      <c r="PEW104" s="1219" t="s">
        <v>1245</v>
      </c>
      <c r="PEX104" s="1219" t="s">
        <v>1245</v>
      </c>
      <c r="PEY104" s="1219" t="s">
        <v>1245</v>
      </c>
      <c r="PEZ104" s="1219" t="s">
        <v>1245</v>
      </c>
      <c r="PFA104" s="1219" t="s">
        <v>1245</v>
      </c>
      <c r="PFB104" s="1219" t="s">
        <v>1245</v>
      </c>
      <c r="PFC104" s="1219" t="s">
        <v>1245</v>
      </c>
      <c r="PFD104" s="1219" t="s">
        <v>1245</v>
      </c>
      <c r="PFE104" s="1219" t="s">
        <v>1245</v>
      </c>
      <c r="PFF104" s="1219" t="s">
        <v>1245</v>
      </c>
      <c r="PFG104" s="1219" t="s">
        <v>1245</v>
      </c>
      <c r="PFH104" s="1219" t="s">
        <v>1245</v>
      </c>
      <c r="PFI104" s="1219" t="s">
        <v>1245</v>
      </c>
      <c r="PFJ104" s="1219" t="s">
        <v>1245</v>
      </c>
      <c r="PFK104" s="1219" t="s">
        <v>1245</v>
      </c>
      <c r="PFL104" s="1219" t="s">
        <v>1245</v>
      </c>
      <c r="PFM104" s="1219" t="s">
        <v>1245</v>
      </c>
      <c r="PFN104" s="1219" t="s">
        <v>1245</v>
      </c>
      <c r="PFO104" s="1219" t="s">
        <v>1245</v>
      </c>
      <c r="PFP104" s="1219" t="s">
        <v>1245</v>
      </c>
      <c r="PFQ104" s="1219" t="s">
        <v>1245</v>
      </c>
      <c r="PFR104" s="1219" t="s">
        <v>1245</v>
      </c>
      <c r="PFS104" s="1219" t="s">
        <v>1245</v>
      </c>
      <c r="PFT104" s="1219" t="s">
        <v>1245</v>
      </c>
      <c r="PFU104" s="1219" t="s">
        <v>1245</v>
      </c>
      <c r="PFV104" s="1219" t="s">
        <v>1245</v>
      </c>
      <c r="PFW104" s="1219" t="s">
        <v>1245</v>
      </c>
      <c r="PFX104" s="1219" t="s">
        <v>1245</v>
      </c>
      <c r="PFY104" s="1219" t="s">
        <v>1245</v>
      </c>
      <c r="PFZ104" s="1219" t="s">
        <v>1245</v>
      </c>
      <c r="PGA104" s="1219" t="s">
        <v>1245</v>
      </c>
      <c r="PGB104" s="1219" t="s">
        <v>1245</v>
      </c>
      <c r="PGC104" s="1219" t="s">
        <v>1245</v>
      </c>
      <c r="PGD104" s="1219" t="s">
        <v>1245</v>
      </c>
      <c r="PGE104" s="1219" t="s">
        <v>1245</v>
      </c>
      <c r="PGF104" s="1219" t="s">
        <v>1245</v>
      </c>
      <c r="PGG104" s="1219" t="s">
        <v>1245</v>
      </c>
      <c r="PGH104" s="1219" t="s">
        <v>1245</v>
      </c>
      <c r="PGI104" s="1219" t="s">
        <v>1245</v>
      </c>
      <c r="PGJ104" s="1219" t="s">
        <v>1245</v>
      </c>
      <c r="PGK104" s="1219" t="s">
        <v>1245</v>
      </c>
      <c r="PGL104" s="1219" t="s">
        <v>1245</v>
      </c>
      <c r="PGM104" s="1219" t="s">
        <v>1245</v>
      </c>
      <c r="PGN104" s="1219" t="s">
        <v>1245</v>
      </c>
      <c r="PGO104" s="1219" t="s">
        <v>1245</v>
      </c>
      <c r="PGP104" s="1219" t="s">
        <v>1245</v>
      </c>
      <c r="PGQ104" s="1219" t="s">
        <v>1245</v>
      </c>
      <c r="PGR104" s="1219" t="s">
        <v>1245</v>
      </c>
      <c r="PGS104" s="1219" t="s">
        <v>1245</v>
      </c>
      <c r="PGT104" s="1219" t="s">
        <v>1245</v>
      </c>
      <c r="PGU104" s="1219" t="s">
        <v>1245</v>
      </c>
      <c r="PGV104" s="1219" t="s">
        <v>1245</v>
      </c>
      <c r="PGW104" s="1219" t="s">
        <v>1245</v>
      </c>
      <c r="PGX104" s="1219" t="s">
        <v>1245</v>
      </c>
      <c r="PGY104" s="1219" t="s">
        <v>1245</v>
      </c>
      <c r="PGZ104" s="1219" t="s">
        <v>1245</v>
      </c>
      <c r="PHA104" s="1219" t="s">
        <v>1245</v>
      </c>
      <c r="PHB104" s="1219" t="s">
        <v>1245</v>
      </c>
      <c r="PHC104" s="1219" t="s">
        <v>1245</v>
      </c>
      <c r="PHD104" s="1219" t="s">
        <v>1245</v>
      </c>
      <c r="PHE104" s="1219" t="s">
        <v>1245</v>
      </c>
      <c r="PHF104" s="1219" t="s">
        <v>1245</v>
      </c>
      <c r="PHG104" s="1219" t="s">
        <v>1245</v>
      </c>
      <c r="PHH104" s="1219" t="s">
        <v>1245</v>
      </c>
      <c r="PHI104" s="1219" t="s">
        <v>1245</v>
      </c>
      <c r="PHJ104" s="1219" t="s">
        <v>1245</v>
      </c>
      <c r="PHK104" s="1219" t="s">
        <v>1245</v>
      </c>
      <c r="PHL104" s="1219" t="s">
        <v>1245</v>
      </c>
      <c r="PHM104" s="1219" t="s">
        <v>1245</v>
      </c>
      <c r="PHN104" s="1219" t="s">
        <v>1245</v>
      </c>
      <c r="PHO104" s="1219" t="s">
        <v>1245</v>
      </c>
      <c r="PHP104" s="1219" t="s">
        <v>1245</v>
      </c>
      <c r="PHQ104" s="1219" t="s">
        <v>1245</v>
      </c>
      <c r="PHR104" s="1219" t="s">
        <v>1245</v>
      </c>
      <c r="PHS104" s="1219" t="s">
        <v>1245</v>
      </c>
      <c r="PHT104" s="1219" t="s">
        <v>1245</v>
      </c>
      <c r="PHU104" s="1219" t="s">
        <v>1245</v>
      </c>
      <c r="PHV104" s="1219" t="s">
        <v>1245</v>
      </c>
      <c r="PHW104" s="1219" t="s">
        <v>1245</v>
      </c>
      <c r="PHX104" s="1219" t="s">
        <v>1245</v>
      </c>
      <c r="PHY104" s="1219" t="s">
        <v>1245</v>
      </c>
      <c r="PHZ104" s="1219" t="s">
        <v>1245</v>
      </c>
      <c r="PIA104" s="1219" t="s">
        <v>1245</v>
      </c>
      <c r="PIB104" s="1219" t="s">
        <v>1245</v>
      </c>
      <c r="PIC104" s="1219" t="s">
        <v>1245</v>
      </c>
      <c r="PID104" s="1219" t="s">
        <v>1245</v>
      </c>
      <c r="PIE104" s="1219" t="s">
        <v>1245</v>
      </c>
      <c r="PIF104" s="1219" t="s">
        <v>1245</v>
      </c>
      <c r="PIG104" s="1219" t="s">
        <v>1245</v>
      </c>
      <c r="PIH104" s="1219" t="s">
        <v>1245</v>
      </c>
      <c r="PII104" s="1219" t="s">
        <v>1245</v>
      </c>
      <c r="PIJ104" s="1219" t="s">
        <v>1245</v>
      </c>
      <c r="PIK104" s="1219" t="s">
        <v>1245</v>
      </c>
      <c r="PIL104" s="1219" t="s">
        <v>1245</v>
      </c>
      <c r="PIM104" s="1219" t="s">
        <v>1245</v>
      </c>
      <c r="PIN104" s="1219" t="s">
        <v>1245</v>
      </c>
      <c r="PIO104" s="1219" t="s">
        <v>1245</v>
      </c>
      <c r="PIP104" s="1219" t="s">
        <v>1245</v>
      </c>
      <c r="PIQ104" s="1219" t="s">
        <v>1245</v>
      </c>
      <c r="PIR104" s="1219" t="s">
        <v>1245</v>
      </c>
      <c r="PIS104" s="1219" t="s">
        <v>1245</v>
      </c>
      <c r="PIT104" s="1219" t="s">
        <v>1245</v>
      </c>
      <c r="PIU104" s="1219" t="s">
        <v>1245</v>
      </c>
      <c r="PIV104" s="1219" t="s">
        <v>1245</v>
      </c>
      <c r="PIW104" s="1219" t="s">
        <v>1245</v>
      </c>
      <c r="PIX104" s="1219" t="s">
        <v>1245</v>
      </c>
      <c r="PIY104" s="1219" t="s">
        <v>1245</v>
      </c>
      <c r="PIZ104" s="1219" t="s">
        <v>1245</v>
      </c>
      <c r="PJA104" s="1219" t="s">
        <v>1245</v>
      </c>
      <c r="PJB104" s="1219" t="s">
        <v>1245</v>
      </c>
      <c r="PJC104" s="1219" t="s">
        <v>1245</v>
      </c>
      <c r="PJD104" s="1219" t="s">
        <v>1245</v>
      </c>
      <c r="PJE104" s="1219" t="s">
        <v>1245</v>
      </c>
      <c r="PJF104" s="1219" t="s">
        <v>1245</v>
      </c>
      <c r="PJG104" s="1219" t="s">
        <v>1245</v>
      </c>
      <c r="PJH104" s="1219" t="s">
        <v>1245</v>
      </c>
      <c r="PJI104" s="1219" t="s">
        <v>1245</v>
      </c>
      <c r="PJJ104" s="1219" t="s">
        <v>1245</v>
      </c>
      <c r="PJK104" s="1219" t="s">
        <v>1245</v>
      </c>
      <c r="PJL104" s="1219" t="s">
        <v>1245</v>
      </c>
      <c r="PJM104" s="1219" t="s">
        <v>1245</v>
      </c>
      <c r="PJN104" s="1219" t="s">
        <v>1245</v>
      </c>
      <c r="PJO104" s="1219" t="s">
        <v>1245</v>
      </c>
      <c r="PJP104" s="1219" t="s">
        <v>1245</v>
      </c>
      <c r="PJQ104" s="1219" t="s">
        <v>1245</v>
      </c>
      <c r="PJR104" s="1219" t="s">
        <v>1245</v>
      </c>
      <c r="PJS104" s="1219" t="s">
        <v>1245</v>
      </c>
      <c r="PJT104" s="1219" t="s">
        <v>1245</v>
      </c>
      <c r="PJU104" s="1219" t="s">
        <v>1245</v>
      </c>
      <c r="PJV104" s="1219" t="s">
        <v>1245</v>
      </c>
      <c r="PJW104" s="1219" t="s">
        <v>1245</v>
      </c>
      <c r="PJX104" s="1219" t="s">
        <v>1245</v>
      </c>
      <c r="PJY104" s="1219" t="s">
        <v>1245</v>
      </c>
      <c r="PJZ104" s="1219" t="s">
        <v>1245</v>
      </c>
      <c r="PKA104" s="1219" t="s">
        <v>1245</v>
      </c>
      <c r="PKB104" s="1219" t="s">
        <v>1245</v>
      </c>
      <c r="PKC104" s="1219" t="s">
        <v>1245</v>
      </c>
      <c r="PKD104" s="1219" t="s">
        <v>1245</v>
      </c>
      <c r="PKE104" s="1219" t="s">
        <v>1245</v>
      </c>
      <c r="PKF104" s="1219" t="s">
        <v>1245</v>
      </c>
      <c r="PKG104" s="1219" t="s">
        <v>1245</v>
      </c>
      <c r="PKH104" s="1219" t="s">
        <v>1245</v>
      </c>
      <c r="PKI104" s="1219" t="s">
        <v>1245</v>
      </c>
      <c r="PKJ104" s="1219" t="s">
        <v>1245</v>
      </c>
      <c r="PKK104" s="1219" t="s">
        <v>1245</v>
      </c>
      <c r="PKL104" s="1219" t="s">
        <v>1245</v>
      </c>
      <c r="PKM104" s="1219" t="s">
        <v>1245</v>
      </c>
      <c r="PKN104" s="1219" t="s">
        <v>1245</v>
      </c>
      <c r="PKO104" s="1219" t="s">
        <v>1245</v>
      </c>
      <c r="PKP104" s="1219" t="s">
        <v>1245</v>
      </c>
      <c r="PKQ104" s="1219" t="s">
        <v>1245</v>
      </c>
      <c r="PKR104" s="1219" t="s">
        <v>1245</v>
      </c>
      <c r="PKS104" s="1219" t="s">
        <v>1245</v>
      </c>
      <c r="PKT104" s="1219" t="s">
        <v>1245</v>
      </c>
      <c r="PKU104" s="1219" t="s">
        <v>1245</v>
      </c>
      <c r="PKV104" s="1219" t="s">
        <v>1245</v>
      </c>
      <c r="PKW104" s="1219" t="s">
        <v>1245</v>
      </c>
      <c r="PKX104" s="1219" t="s">
        <v>1245</v>
      </c>
      <c r="PKY104" s="1219" t="s">
        <v>1245</v>
      </c>
      <c r="PKZ104" s="1219" t="s">
        <v>1245</v>
      </c>
      <c r="PLA104" s="1219" t="s">
        <v>1245</v>
      </c>
      <c r="PLB104" s="1219" t="s">
        <v>1245</v>
      </c>
      <c r="PLC104" s="1219" t="s">
        <v>1245</v>
      </c>
      <c r="PLD104" s="1219" t="s">
        <v>1245</v>
      </c>
      <c r="PLE104" s="1219" t="s">
        <v>1245</v>
      </c>
      <c r="PLF104" s="1219" t="s">
        <v>1245</v>
      </c>
      <c r="PLG104" s="1219" t="s">
        <v>1245</v>
      </c>
      <c r="PLH104" s="1219" t="s">
        <v>1245</v>
      </c>
      <c r="PLI104" s="1219" t="s">
        <v>1245</v>
      </c>
      <c r="PLJ104" s="1219" t="s">
        <v>1245</v>
      </c>
      <c r="PLK104" s="1219" t="s">
        <v>1245</v>
      </c>
      <c r="PLL104" s="1219" t="s">
        <v>1245</v>
      </c>
      <c r="PLM104" s="1219" t="s">
        <v>1245</v>
      </c>
      <c r="PLN104" s="1219" t="s">
        <v>1245</v>
      </c>
      <c r="PLO104" s="1219" t="s">
        <v>1245</v>
      </c>
      <c r="PLP104" s="1219" t="s">
        <v>1245</v>
      </c>
      <c r="PLQ104" s="1219" t="s">
        <v>1245</v>
      </c>
      <c r="PLR104" s="1219" t="s">
        <v>1245</v>
      </c>
      <c r="PLS104" s="1219" t="s">
        <v>1245</v>
      </c>
      <c r="PLT104" s="1219" t="s">
        <v>1245</v>
      </c>
      <c r="PLU104" s="1219" t="s">
        <v>1245</v>
      </c>
      <c r="PLV104" s="1219" t="s">
        <v>1245</v>
      </c>
      <c r="PLW104" s="1219" t="s">
        <v>1245</v>
      </c>
      <c r="PLX104" s="1219" t="s">
        <v>1245</v>
      </c>
      <c r="PLY104" s="1219" t="s">
        <v>1245</v>
      </c>
      <c r="PLZ104" s="1219" t="s">
        <v>1245</v>
      </c>
      <c r="PMA104" s="1219" t="s">
        <v>1245</v>
      </c>
      <c r="PMB104" s="1219" t="s">
        <v>1245</v>
      </c>
      <c r="PMC104" s="1219" t="s">
        <v>1245</v>
      </c>
      <c r="PMD104" s="1219" t="s">
        <v>1245</v>
      </c>
      <c r="PME104" s="1219" t="s">
        <v>1245</v>
      </c>
      <c r="PMF104" s="1219" t="s">
        <v>1245</v>
      </c>
      <c r="PMG104" s="1219" t="s">
        <v>1245</v>
      </c>
      <c r="PMH104" s="1219" t="s">
        <v>1245</v>
      </c>
      <c r="PMI104" s="1219" t="s">
        <v>1245</v>
      </c>
      <c r="PMJ104" s="1219" t="s">
        <v>1245</v>
      </c>
      <c r="PMK104" s="1219" t="s">
        <v>1245</v>
      </c>
      <c r="PML104" s="1219" t="s">
        <v>1245</v>
      </c>
      <c r="PMM104" s="1219" t="s">
        <v>1245</v>
      </c>
      <c r="PMN104" s="1219" t="s">
        <v>1245</v>
      </c>
      <c r="PMO104" s="1219" t="s">
        <v>1245</v>
      </c>
      <c r="PMP104" s="1219" t="s">
        <v>1245</v>
      </c>
      <c r="PMQ104" s="1219" t="s">
        <v>1245</v>
      </c>
      <c r="PMR104" s="1219" t="s">
        <v>1245</v>
      </c>
      <c r="PMS104" s="1219" t="s">
        <v>1245</v>
      </c>
      <c r="PMT104" s="1219" t="s">
        <v>1245</v>
      </c>
      <c r="PMU104" s="1219" t="s">
        <v>1245</v>
      </c>
      <c r="PMV104" s="1219" t="s">
        <v>1245</v>
      </c>
      <c r="PMW104" s="1219" t="s">
        <v>1245</v>
      </c>
      <c r="PMX104" s="1219" t="s">
        <v>1245</v>
      </c>
      <c r="PMY104" s="1219" t="s">
        <v>1245</v>
      </c>
      <c r="PMZ104" s="1219" t="s">
        <v>1245</v>
      </c>
      <c r="PNA104" s="1219" t="s">
        <v>1245</v>
      </c>
      <c r="PNB104" s="1219" t="s">
        <v>1245</v>
      </c>
      <c r="PNC104" s="1219" t="s">
        <v>1245</v>
      </c>
      <c r="PND104" s="1219" t="s">
        <v>1245</v>
      </c>
      <c r="PNE104" s="1219" t="s">
        <v>1245</v>
      </c>
      <c r="PNF104" s="1219" t="s">
        <v>1245</v>
      </c>
      <c r="PNG104" s="1219" t="s">
        <v>1245</v>
      </c>
      <c r="PNH104" s="1219" t="s">
        <v>1245</v>
      </c>
      <c r="PNI104" s="1219" t="s">
        <v>1245</v>
      </c>
      <c r="PNJ104" s="1219" t="s">
        <v>1245</v>
      </c>
      <c r="PNK104" s="1219" t="s">
        <v>1245</v>
      </c>
      <c r="PNL104" s="1219" t="s">
        <v>1245</v>
      </c>
      <c r="PNM104" s="1219" t="s">
        <v>1245</v>
      </c>
      <c r="PNN104" s="1219" t="s">
        <v>1245</v>
      </c>
      <c r="PNO104" s="1219" t="s">
        <v>1245</v>
      </c>
      <c r="PNP104" s="1219" t="s">
        <v>1245</v>
      </c>
      <c r="PNQ104" s="1219" t="s">
        <v>1245</v>
      </c>
      <c r="PNR104" s="1219" t="s">
        <v>1245</v>
      </c>
      <c r="PNS104" s="1219" t="s">
        <v>1245</v>
      </c>
      <c r="PNT104" s="1219" t="s">
        <v>1245</v>
      </c>
      <c r="PNU104" s="1219" t="s">
        <v>1245</v>
      </c>
      <c r="PNV104" s="1219" t="s">
        <v>1245</v>
      </c>
      <c r="PNW104" s="1219" t="s">
        <v>1245</v>
      </c>
      <c r="PNX104" s="1219" t="s">
        <v>1245</v>
      </c>
      <c r="PNY104" s="1219" t="s">
        <v>1245</v>
      </c>
      <c r="PNZ104" s="1219" t="s">
        <v>1245</v>
      </c>
      <c r="POA104" s="1219" t="s">
        <v>1245</v>
      </c>
      <c r="POB104" s="1219" t="s">
        <v>1245</v>
      </c>
      <c r="POC104" s="1219" t="s">
        <v>1245</v>
      </c>
      <c r="POD104" s="1219" t="s">
        <v>1245</v>
      </c>
      <c r="POE104" s="1219" t="s">
        <v>1245</v>
      </c>
      <c r="POF104" s="1219" t="s">
        <v>1245</v>
      </c>
      <c r="POG104" s="1219" t="s">
        <v>1245</v>
      </c>
      <c r="POH104" s="1219" t="s">
        <v>1245</v>
      </c>
      <c r="POI104" s="1219" t="s">
        <v>1245</v>
      </c>
      <c r="POJ104" s="1219" t="s">
        <v>1245</v>
      </c>
      <c r="POK104" s="1219" t="s">
        <v>1245</v>
      </c>
      <c r="POL104" s="1219" t="s">
        <v>1245</v>
      </c>
      <c r="POM104" s="1219" t="s">
        <v>1245</v>
      </c>
      <c r="PON104" s="1219" t="s">
        <v>1245</v>
      </c>
      <c r="POO104" s="1219" t="s">
        <v>1245</v>
      </c>
      <c r="POP104" s="1219" t="s">
        <v>1245</v>
      </c>
      <c r="POQ104" s="1219" t="s">
        <v>1245</v>
      </c>
      <c r="POR104" s="1219" t="s">
        <v>1245</v>
      </c>
      <c r="POS104" s="1219" t="s">
        <v>1245</v>
      </c>
      <c r="POT104" s="1219" t="s">
        <v>1245</v>
      </c>
      <c r="POU104" s="1219" t="s">
        <v>1245</v>
      </c>
      <c r="POV104" s="1219" t="s">
        <v>1245</v>
      </c>
      <c r="POW104" s="1219" t="s">
        <v>1245</v>
      </c>
      <c r="POX104" s="1219" t="s">
        <v>1245</v>
      </c>
      <c r="POY104" s="1219" t="s">
        <v>1245</v>
      </c>
      <c r="POZ104" s="1219" t="s">
        <v>1245</v>
      </c>
      <c r="PPA104" s="1219" t="s">
        <v>1245</v>
      </c>
      <c r="PPB104" s="1219" t="s">
        <v>1245</v>
      </c>
      <c r="PPC104" s="1219" t="s">
        <v>1245</v>
      </c>
      <c r="PPD104" s="1219" t="s">
        <v>1245</v>
      </c>
      <c r="PPE104" s="1219" t="s">
        <v>1245</v>
      </c>
      <c r="PPF104" s="1219" t="s">
        <v>1245</v>
      </c>
      <c r="PPG104" s="1219" t="s">
        <v>1245</v>
      </c>
      <c r="PPH104" s="1219" t="s">
        <v>1245</v>
      </c>
      <c r="PPI104" s="1219" t="s">
        <v>1245</v>
      </c>
      <c r="PPJ104" s="1219" t="s">
        <v>1245</v>
      </c>
      <c r="PPK104" s="1219" t="s">
        <v>1245</v>
      </c>
      <c r="PPL104" s="1219" t="s">
        <v>1245</v>
      </c>
      <c r="PPM104" s="1219" t="s">
        <v>1245</v>
      </c>
      <c r="PPN104" s="1219" t="s">
        <v>1245</v>
      </c>
      <c r="PPO104" s="1219" t="s">
        <v>1245</v>
      </c>
      <c r="PPP104" s="1219" t="s">
        <v>1245</v>
      </c>
      <c r="PPQ104" s="1219" t="s">
        <v>1245</v>
      </c>
      <c r="PPR104" s="1219" t="s">
        <v>1245</v>
      </c>
      <c r="PPS104" s="1219" t="s">
        <v>1245</v>
      </c>
      <c r="PPT104" s="1219" t="s">
        <v>1245</v>
      </c>
      <c r="PPU104" s="1219" t="s">
        <v>1245</v>
      </c>
      <c r="PPV104" s="1219" t="s">
        <v>1245</v>
      </c>
      <c r="PPW104" s="1219" t="s">
        <v>1245</v>
      </c>
      <c r="PPX104" s="1219" t="s">
        <v>1245</v>
      </c>
      <c r="PPY104" s="1219" t="s">
        <v>1245</v>
      </c>
      <c r="PPZ104" s="1219" t="s">
        <v>1245</v>
      </c>
      <c r="PQA104" s="1219" t="s">
        <v>1245</v>
      </c>
      <c r="PQB104" s="1219" t="s">
        <v>1245</v>
      </c>
      <c r="PQC104" s="1219" t="s">
        <v>1245</v>
      </c>
      <c r="PQD104" s="1219" t="s">
        <v>1245</v>
      </c>
      <c r="PQE104" s="1219" t="s">
        <v>1245</v>
      </c>
      <c r="PQF104" s="1219" t="s">
        <v>1245</v>
      </c>
      <c r="PQG104" s="1219" t="s">
        <v>1245</v>
      </c>
      <c r="PQH104" s="1219" t="s">
        <v>1245</v>
      </c>
      <c r="PQI104" s="1219" t="s">
        <v>1245</v>
      </c>
      <c r="PQJ104" s="1219" t="s">
        <v>1245</v>
      </c>
      <c r="PQK104" s="1219" t="s">
        <v>1245</v>
      </c>
      <c r="PQL104" s="1219" t="s">
        <v>1245</v>
      </c>
      <c r="PQM104" s="1219" t="s">
        <v>1245</v>
      </c>
      <c r="PQN104" s="1219" t="s">
        <v>1245</v>
      </c>
      <c r="PQO104" s="1219" t="s">
        <v>1245</v>
      </c>
      <c r="PQP104" s="1219" t="s">
        <v>1245</v>
      </c>
      <c r="PQQ104" s="1219" t="s">
        <v>1245</v>
      </c>
      <c r="PQR104" s="1219" t="s">
        <v>1245</v>
      </c>
      <c r="PQS104" s="1219" t="s">
        <v>1245</v>
      </c>
      <c r="PQT104" s="1219" t="s">
        <v>1245</v>
      </c>
      <c r="PQU104" s="1219" t="s">
        <v>1245</v>
      </c>
      <c r="PQV104" s="1219" t="s">
        <v>1245</v>
      </c>
      <c r="PQW104" s="1219" t="s">
        <v>1245</v>
      </c>
      <c r="PQX104" s="1219" t="s">
        <v>1245</v>
      </c>
      <c r="PQY104" s="1219" t="s">
        <v>1245</v>
      </c>
      <c r="PQZ104" s="1219" t="s">
        <v>1245</v>
      </c>
      <c r="PRA104" s="1219" t="s">
        <v>1245</v>
      </c>
      <c r="PRB104" s="1219" t="s">
        <v>1245</v>
      </c>
      <c r="PRC104" s="1219" t="s">
        <v>1245</v>
      </c>
      <c r="PRD104" s="1219" t="s">
        <v>1245</v>
      </c>
      <c r="PRE104" s="1219" t="s">
        <v>1245</v>
      </c>
      <c r="PRF104" s="1219" t="s">
        <v>1245</v>
      </c>
      <c r="PRG104" s="1219" t="s">
        <v>1245</v>
      </c>
      <c r="PRH104" s="1219" t="s">
        <v>1245</v>
      </c>
      <c r="PRI104" s="1219" t="s">
        <v>1245</v>
      </c>
      <c r="PRJ104" s="1219" t="s">
        <v>1245</v>
      </c>
      <c r="PRK104" s="1219" t="s">
        <v>1245</v>
      </c>
      <c r="PRL104" s="1219" t="s">
        <v>1245</v>
      </c>
      <c r="PRM104" s="1219" t="s">
        <v>1245</v>
      </c>
      <c r="PRN104" s="1219" t="s">
        <v>1245</v>
      </c>
      <c r="PRO104" s="1219" t="s">
        <v>1245</v>
      </c>
      <c r="PRP104" s="1219" t="s">
        <v>1245</v>
      </c>
      <c r="PRQ104" s="1219" t="s">
        <v>1245</v>
      </c>
      <c r="PRR104" s="1219" t="s">
        <v>1245</v>
      </c>
      <c r="PRS104" s="1219" t="s">
        <v>1245</v>
      </c>
      <c r="PRT104" s="1219" t="s">
        <v>1245</v>
      </c>
      <c r="PRU104" s="1219" t="s">
        <v>1245</v>
      </c>
      <c r="PRV104" s="1219" t="s">
        <v>1245</v>
      </c>
      <c r="PRW104" s="1219" t="s">
        <v>1245</v>
      </c>
      <c r="PRX104" s="1219" t="s">
        <v>1245</v>
      </c>
      <c r="PRY104" s="1219" t="s">
        <v>1245</v>
      </c>
      <c r="PRZ104" s="1219" t="s">
        <v>1245</v>
      </c>
      <c r="PSA104" s="1219" t="s">
        <v>1245</v>
      </c>
      <c r="PSB104" s="1219" t="s">
        <v>1245</v>
      </c>
      <c r="PSC104" s="1219" t="s">
        <v>1245</v>
      </c>
      <c r="PSD104" s="1219" t="s">
        <v>1245</v>
      </c>
      <c r="PSE104" s="1219" t="s">
        <v>1245</v>
      </c>
      <c r="PSF104" s="1219" t="s">
        <v>1245</v>
      </c>
      <c r="PSG104" s="1219" t="s">
        <v>1245</v>
      </c>
      <c r="PSH104" s="1219" t="s">
        <v>1245</v>
      </c>
      <c r="PSI104" s="1219" t="s">
        <v>1245</v>
      </c>
      <c r="PSJ104" s="1219" t="s">
        <v>1245</v>
      </c>
      <c r="PSK104" s="1219" t="s">
        <v>1245</v>
      </c>
      <c r="PSL104" s="1219" t="s">
        <v>1245</v>
      </c>
      <c r="PSM104" s="1219" t="s">
        <v>1245</v>
      </c>
      <c r="PSN104" s="1219" t="s">
        <v>1245</v>
      </c>
      <c r="PSO104" s="1219" t="s">
        <v>1245</v>
      </c>
      <c r="PSP104" s="1219" t="s">
        <v>1245</v>
      </c>
      <c r="PSQ104" s="1219" t="s">
        <v>1245</v>
      </c>
      <c r="PSR104" s="1219" t="s">
        <v>1245</v>
      </c>
      <c r="PSS104" s="1219" t="s">
        <v>1245</v>
      </c>
      <c r="PST104" s="1219" t="s">
        <v>1245</v>
      </c>
      <c r="PSU104" s="1219" t="s">
        <v>1245</v>
      </c>
      <c r="PSV104" s="1219" t="s">
        <v>1245</v>
      </c>
      <c r="PSW104" s="1219" t="s">
        <v>1245</v>
      </c>
      <c r="PSX104" s="1219" t="s">
        <v>1245</v>
      </c>
      <c r="PSY104" s="1219" t="s">
        <v>1245</v>
      </c>
      <c r="PSZ104" s="1219" t="s">
        <v>1245</v>
      </c>
      <c r="PTA104" s="1219" t="s">
        <v>1245</v>
      </c>
      <c r="PTB104" s="1219" t="s">
        <v>1245</v>
      </c>
      <c r="PTC104" s="1219" t="s">
        <v>1245</v>
      </c>
      <c r="PTD104" s="1219" t="s">
        <v>1245</v>
      </c>
      <c r="PTE104" s="1219" t="s">
        <v>1245</v>
      </c>
      <c r="PTF104" s="1219" t="s">
        <v>1245</v>
      </c>
      <c r="PTG104" s="1219" t="s">
        <v>1245</v>
      </c>
      <c r="PTH104" s="1219" t="s">
        <v>1245</v>
      </c>
      <c r="PTI104" s="1219" t="s">
        <v>1245</v>
      </c>
      <c r="PTJ104" s="1219" t="s">
        <v>1245</v>
      </c>
      <c r="PTK104" s="1219" t="s">
        <v>1245</v>
      </c>
      <c r="PTL104" s="1219" t="s">
        <v>1245</v>
      </c>
      <c r="PTM104" s="1219" t="s">
        <v>1245</v>
      </c>
      <c r="PTN104" s="1219" t="s">
        <v>1245</v>
      </c>
      <c r="PTO104" s="1219" t="s">
        <v>1245</v>
      </c>
      <c r="PTP104" s="1219" t="s">
        <v>1245</v>
      </c>
      <c r="PTQ104" s="1219" t="s">
        <v>1245</v>
      </c>
      <c r="PTR104" s="1219" t="s">
        <v>1245</v>
      </c>
      <c r="PTS104" s="1219" t="s">
        <v>1245</v>
      </c>
      <c r="PTT104" s="1219" t="s">
        <v>1245</v>
      </c>
      <c r="PTU104" s="1219" t="s">
        <v>1245</v>
      </c>
      <c r="PTV104" s="1219" t="s">
        <v>1245</v>
      </c>
      <c r="PTW104" s="1219" t="s">
        <v>1245</v>
      </c>
      <c r="PTX104" s="1219" t="s">
        <v>1245</v>
      </c>
      <c r="PTY104" s="1219" t="s">
        <v>1245</v>
      </c>
      <c r="PTZ104" s="1219" t="s">
        <v>1245</v>
      </c>
      <c r="PUA104" s="1219" t="s">
        <v>1245</v>
      </c>
      <c r="PUB104" s="1219" t="s">
        <v>1245</v>
      </c>
      <c r="PUC104" s="1219" t="s">
        <v>1245</v>
      </c>
      <c r="PUD104" s="1219" t="s">
        <v>1245</v>
      </c>
      <c r="PUE104" s="1219" t="s">
        <v>1245</v>
      </c>
      <c r="PUF104" s="1219" t="s">
        <v>1245</v>
      </c>
      <c r="PUG104" s="1219" t="s">
        <v>1245</v>
      </c>
      <c r="PUH104" s="1219" t="s">
        <v>1245</v>
      </c>
      <c r="PUI104" s="1219" t="s">
        <v>1245</v>
      </c>
      <c r="PUJ104" s="1219" t="s">
        <v>1245</v>
      </c>
      <c r="PUK104" s="1219" t="s">
        <v>1245</v>
      </c>
      <c r="PUL104" s="1219" t="s">
        <v>1245</v>
      </c>
      <c r="PUM104" s="1219" t="s">
        <v>1245</v>
      </c>
      <c r="PUN104" s="1219" t="s">
        <v>1245</v>
      </c>
      <c r="PUO104" s="1219" t="s">
        <v>1245</v>
      </c>
      <c r="PUP104" s="1219" t="s">
        <v>1245</v>
      </c>
      <c r="PUQ104" s="1219" t="s">
        <v>1245</v>
      </c>
      <c r="PUR104" s="1219" t="s">
        <v>1245</v>
      </c>
      <c r="PUS104" s="1219" t="s">
        <v>1245</v>
      </c>
      <c r="PUT104" s="1219" t="s">
        <v>1245</v>
      </c>
      <c r="PUU104" s="1219" t="s">
        <v>1245</v>
      </c>
      <c r="PUV104" s="1219" t="s">
        <v>1245</v>
      </c>
      <c r="PUW104" s="1219" t="s">
        <v>1245</v>
      </c>
      <c r="PUX104" s="1219" t="s">
        <v>1245</v>
      </c>
      <c r="PUY104" s="1219" t="s">
        <v>1245</v>
      </c>
      <c r="PUZ104" s="1219" t="s">
        <v>1245</v>
      </c>
      <c r="PVA104" s="1219" t="s">
        <v>1245</v>
      </c>
      <c r="PVB104" s="1219" t="s">
        <v>1245</v>
      </c>
      <c r="PVC104" s="1219" t="s">
        <v>1245</v>
      </c>
      <c r="PVD104" s="1219" t="s">
        <v>1245</v>
      </c>
      <c r="PVE104" s="1219" t="s">
        <v>1245</v>
      </c>
      <c r="PVF104" s="1219" t="s">
        <v>1245</v>
      </c>
      <c r="PVG104" s="1219" t="s">
        <v>1245</v>
      </c>
      <c r="PVH104" s="1219" t="s">
        <v>1245</v>
      </c>
      <c r="PVI104" s="1219" t="s">
        <v>1245</v>
      </c>
      <c r="PVJ104" s="1219" t="s">
        <v>1245</v>
      </c>
      <c r="PVK104" s="1219" t="s">
        <v>1245</v>
      </c>
      <c r="PVL104" s="1219" t="s">
        <v>1245</v>
      </c>
      <c r="PVM104" s="1219" t="s">
        <v>1245</v>
      </c>
      <c r="PVN104" s="1219" t="s">
        <v>1245</v>
      </c>
      <c r="PVO104" s="1219" t="s">
        <v>1245</v>
      </c>
      <c r="PVP104" s="1219" t="s">
        <v>1245</v>
      </c>
      <c r="PVQ104" s="1219" t="s">
        <v>1245</v>
      </c>
      <c r="PVR104" s="1219" t="s">
        <v>1245</v>
      </c>
      <c r="PVS104" s="1219" t="s">
        <v>1245</v>
      </c>
      <c r="PVT104" s="1219" t="s">
        <v>1245</v>
      </c>
      <c r="PVU104" s="1219" t="s">
        <v>1245</v>
      </c>
      <c r="PVV104" s="1219" t="s">
        <v>1245</v>
      </c>
      <c r="PVW104" s="1219" t="s">
        <v>1245</v>
      </c>
      <c r="PVX104" s="1219" t="s">
        <v>1245</v>
      </c>
      <c r="PVY104" s="1219" t="s">
        <v>1245</v>
      </c>
      <c r="PVZ104" s="1219" t="s">
        <v>1245</v>
      </c>
      <c r="PWA104" s="1219" t="s">
        <v>1245</v>
      </c>
      <c r="PWB104" s="1219" t="s">
        <v>1245</v>
      </c>
      <c r="PWC104" s="1219" t="s">
        <v>1245</v>
      </c>
      <c r="PWD104" s="1219" t="s">
        <v>1245</v>
      </c>
      <c r="PWE104" s="1219" t="s">
        <v>1245</v>
      </c>
      <c r="PWF104" s="1219" t="s">
        <v>1245</v>
      </c>
      <c r="PWG104" s="1219" t="s">
        <v>1245</v>
      </c>
      <c r="PWH104" s="1219" t="s">
        <v>1245</v>
      </c>
      <c r="PWI104" s="1219" t="s">
        <v>1245</v>
      </c>
      <c r="PWJ104" s="1219" t="s">
        <v>1245</v>
      </c>
      <c r="PWK104" s="1219" t="s">
        <v>1245</v>
      </c>
      <c r="PWL104" s="1219" t="s">
        <v>1245</v>
      </c>
      <c r="PWM104" s="1219" t="s">
        <v>1245</v>
      </c>
      <c r="PWN104" s="1219" t="s">
        <v>1245</v>
      </c>
      <c r="PWO104" s="1219" t="s">
        <v>1245</v>
      </c>
      <c r="PWP104" s="1219" t="s">
        <v>1245</v>
      </c>
      <c r="PWQ104" s="1219" t="s">
        <v>1245</v>
      </c>
      <c r="PWR104" s="1219" t="s">
        <v>1245</v>
      </c>
      <c r="PWS104" s="1219" t="s">
        <v>1245</v>
      </c>
      <c r="PWT104" s="1219" t="s">
        <v>1245</v>
      </c>
      <c r="PWU104" s="1219" t="s">
        <v>1245</v>
      </c>
      <c r="PWV104" s="1219" t="s">
        <v>1245</v>
      </c>
      <c r="PWW104" s="1219" t="s">
        <v>1245</v>
      </c>
      <c r="PWX104" s="1219" t="s">
        <v>1245</v>
      </c>
      <c r="PWY104" s="1219" t="s">
        <v>1245</v>
      </c>
      <c r="PWZ104" s="1219" t="s">
        <v>1245</v>
      </c>
      <c r="PXA104" s="1219" t="s">
        <v>1245</v>
      </c>
      <c r="PXB104" s="1219" t="s">
        <v>1245</v>
      </c>
      <c r="PXC104" s="1219" t="s">
        <v>1245</v>
      </c>
      <c r="PXD104" s="1219" t="s">
        <v>1245</v>
      </c>
      <c r="PXE104" s="1219" t="s">
        <v>1245</v>
      </c>
      <c r="PXF104" s="1219" t="s">
        <v>1245</v>
      </c>
      <c r="PXG104" s="1219" t="s">
        <v>1245</v>
      </c>
      <c r="PXH104" s="1219" t="s">
        <v>1245</v>
      </c>
      <c r="PXI104" s="1219" t="s">
        <v>1245</v>
      </c>
      <c r="PXJ104" s="1219" t="s">
        <v>1245</v>
      </c>
      <c r="PXK104" s="1219" t="s">
        <v>1245</v>
      </c>
      <c r="PXL104" s="1219" t="s">
        <v>1245</v>
      </c>
      <c r="PXM104" s="1219" t="s">
        <v>1245</v>
      </c>
      <c r="PXN104" s="1219" t="s">
        <v>1245</v>
      </c>
      <c r="PXO104" s="1219" t="s">
        <v>1245</v>
      </c>
      <c r="PXP104" s="1219" t="s">
        <v>1245</v>
      </c>
      <c r="PXQ104" s="1219" t="s">
        <v>1245</v>
      </c>
      <c r="PXR104" s="1219" t="s">
        <v>1245</v>
      </c>
      <c r="PXS104" s="1219" t="s">
        <v>1245</v>
      </c>
      <c r="PXT104" s="1219" t="s">
        <v>1245</v>
      </c>
      <c r="PXU104" s="1219" t="s">
        <v>1245</v>
      </c>
      <c r="PXV104" s="1219" t="s">
        <v>1245</v>
      </c>
      <c r="PXW104" s="1219" t="s">
        <v>1245</v>
      </c>
      <c r="PXX104" s="1219" t="s">
        <v>1245</v>
      </c>
      <c r="PXY104" s="1219" t="s">
        <v>1245</v>
      </c>
      <c r="PXZ104" s="1219" t="s">
        <v>1245</v>
      </c>
      <c r="PYA104" s="1219" t="s">
        <v>1245</v>
      </c>
      <c r="PYB104" s="1219" t="s">
        <v>1245</v>
      </c>
      <c r="PYC104" s="1219" t="s">
        <v>1245</v>
      </c>
      <c r="PYD104" s="1219" t="s">
        <v>1245</v>
      </c>
      <c r="PYE104" s="1219" t="s">
        <v>1245</v>
      </c>
      <c r="PYF104" s="1219" t="s">
        <v>1245</v>
      </c>
      <c r="PYG104" s="1219" t="s">
        <v>1245</v>
      </c>
      <c r="PYH104" s="1219" t="s">
        <v>1245</v>
      </c>
      <c r="PYI104" s="1219" t="s">
        <v>1245</v>
      </c>
      <c r="PYJ104" s="1219" t="s">
        <v>1245</v>
      </c>
      <c r="PYK104" s="1219" t="s">
        <v>1245</v>
      </c>
      <c r="PYL104" s="1219" t="s">
        <v>1245</v>
      </c>
      <c r="PYM104" s="1219" t="s">
        <v>1245</v>
      </c>
      <c r="PYN104" s="1219" t="s">
        <v>1245</v>
      </c>
      <c r="PYO104" s="1219" t="s">
        <v>1245</v>
      </c>
      <c r="PYP104" s="1219" t="s">
        <v>1245</v>
      </c>
      <c r="PYQ104" s="1219" t="s">
        <v>1245</v>
      </c>
      <c r="PYR104" s="1219" t="s">
        <v>1245</v>
      </c>
      <c r="PYS104" s="1219" t="s">
        <v>1245</v>
      </c>
      <c r="PYT104" s="1219" t="s">
        <v>1245</v>
      </c>
      <c r="PYU104" s="1219" t="s">
        <v>1245</v>
      </c>
      <c r="PYV104" s="1219" t="s">
        <v>1245</v>
      </c>
      <c r="PYW104" s="1219" t="s">
        <v>1245</v>
      </c>
      <c r="PYX104" s="1219" t="s">
        <v>1245</v>
      </c>
      <c r="PYY104" s="1219" t="s">
        <v>1245</v>
      </c>
      <c r="PYZ104" s="1219" t="s">
        <v>1245</v>
      </c>
      <c r="PZA104" s="1219" t="s">
        <v>1245</v>
      </c>
      <c r="PZB104" s="1219" t="s">
        <v>1245</v>
      </c>
      <c r="PZC104" s="1219" t="s">
        <v>1245</v>
      </c>
      <c r="PZD104" s="1219" t="s">
        <v>1245</v>
      </c>
      <c r="PZE104" s="1219" t="s">
        <v>1245</v>
      </c>
      <c r="PZF104" s="1219" t="s">
        <v>1245</v>
      </c>
      <c r="PZG104" s="1219" t="s">
        <v>1245</v>
      </c>
      <c r="PZH104" s="1219" t="s">
        <v>1245</v>
      </c>
      <c r="PZI104" s="1219" t="s">
        <v>1245</v>
      </c>
      <c r="PZJ104" s="1219" t="s">
        <v>1245</v>
      </c>
      <c r="PZK104" s="1219" t="s">
        <v>1245</v>
      </c>
      <c r="PZL104" s="1219" t="s">
        <v>1245</v>
      </c>
      <c r="PZM104" s="1219" t="s">
        <v>1245</v>
      </c>
      <c r="PZN104" s="1219" t="s">
        <v>1245</v>
      </c>
      <c r="PZO104" s="1219" t="s">
        <v>1245</v>
      </c>
      <c r="PZP104" s="1219" t="s">
        <v>1245</v>
      </c>
      <c r="PZQ104" s="1219" t="s">
        <v>1245</v>
      </c>
      <c r="PZR104" s="1219" t="s">
        <v>1245</v>
      </c>
      <c r="PZS104" s="1219" t="s">
        <v>1245</v>
      </c>
      <c r="PZT104" s="1219" t="s">
        <v>1245</v>
      </c>
      <c r="PZU104" s="1219" t="s">
        <v>1245</v>
      </c>
      <c r="PZV104" s="1219" t="s">
        <v>1245</v>
      </c>
      <c r="PZW104" s="1219" t="s">
        <v>1245</v>
      </c>
      <c r="PZX104" s="1219" t="s">
        <v>1245</v>
      </c>
      <c r="PZY104" s="1219" t="s">
        <v>1245</v>
      </c>
      <c r="PZZ104" s="1219" t="s">
        <v>1245</v>
      </c>
      <c r="QAA104" s="1219" t="s">
        <v>1245</v>
      </c>
      <c r="QAB104" s="1219" t="s">
        <v>1245</v>
      </c>
      <c r="QAC104" s="1219" t="s">
        <v>1245</v>
      </c>
      <c r="QAD104" s="1219" t="s">
        <v>1245</v>
      </c>
      <c r="QAE104" s="1219" t="s">
        <v>1245</v>
      </c>
      <c r="QAF104" s="1219" t="s">
        <v>1245</v>
      </c>
      <c r="QAG104" s="1219" t="s">
        <v>1245</v>
      </c>
      <c r="QAH104" s="1219" t="s">
        <v>1245</v>
      </c>
      <c r="QAI104" s="1219" t="s">
        <v>1245</v>
      </c>
      <c r="QAJ104" s="1219" t="s">
        <v>1245</v>
      </c>
      <c r="QAK104" s="1219" t="s">
        <v>1245</v>
      </c>
      <c r="QAL104" s="1219" t="s">
        <v>1245</v>
      </c>
      <c r="QAM104" s="1219" t="s">
        <v>1245</v>
      </c>
      <c r="QAN104" s="1219" t="s">
        <v>1245</v>
      </c>
      <c r="QAO104" s="1219" t="s">
        <v>1245</v>
      </c>
      <c r="QAP104" s="1219" t="s">
        <v>1245</v>
      </c>
      <c r="QAQ104" s="1219" t="s">
        <v>1245</v>
      </c>
      <c r="QAR104" s="1219" t="s">
        <v>1245</v>
      </c>
      <c r="QAS104" s="1219" t="s">
        <v>1245</v>
      </c>
      <c r="QAT104" s="1219" t="s">
        <v>1245</v>
      </c>
      <c r="QAU104" s="1219" t="s">
        <v>1245</v>
      </c>
      <c r="QAV104" s="1219" t="s">
        <v>1245</v>
      </c>
      <c r="QAW104" s="1219" t="s">
        <v>1245</v>
      </c>
      <c r="QAX104" s="1219" t="s">
        <v>1245</v>
      </c>
      <c r="QAY104" s="1219" t="s">
        <v>1245</v>
      </c>
      <c r="QAZ104" s="1219" t="s">
        <v>1245</v>
      </c>
      <c r="QBA104" s="1219" t="s">
        <v>1245</v>
      </c>
      <c r="QBB104" s="1219" t="s">
        <v>1245</v>
      </c>
      <c r="QBC104" s="1219" t="s">
        <v>1245</v>
      </c>
      <c r="QBD104" s="1219" t="s">
        <v>1245</v>
      </c>
      <c r="QBE104" s="1219" t="s">
        <v>1245</v>
      </c>
      <c r="QBF104" s="1219" t="s">
        <v>1245</v>
      </c>
      <c r="QBG104" s="1219" t="s">
        <v>1245</v>
      </c>
      <c r="QBH104" s="1219" t="s">
        <v>1245</v>
      </c>
      <c r="QBI104" s="1219" t="s">
        <v>1245</v>
      </c>
      <c r="QBJ104" s="1219" t="s">
        <v>1245</v>
      </c>
      <c r="QBK104" s="1219" t="s">
        <v>1245</v>
      </c>
      <c r="QBL104" s="1219" t="s">
        <v>1245</v>
      </c>
      <c r="QBM104" s="1219" t="s">
        <v>1245</v>
      </c>
      <c r="QBN104" s="1219" t="s">
        <v>1245</v>
      </c>
      <c r="QBO104" s="1219" t="s">
        <v>1245</v>
      </c>
      <c r="QBP104" s="1219" t="s">
        <v>1245</v>
      </c>
      <c r="QBQ104" s="1219" t="s">
        <v>1245</v>
      </c>
      <c r="QBR104" s="1219" t="s">
        <v>1245</v>
      </c>
      <c r="QBS104" s="1219" t="s">
        <v>1245</v>
      </c>
      <c r="QBT104" s="1219" t="s">
        <v>1245</v>
      </c>
      <c r="QBU104" s="1219" t="s">
        <v>1245</v>
      </c>
      <c r="QBV104" s="1219" t="s">
        <v>1245</v>
      </c>
      <c r="QBW104" s="1219" t="s">
        <v>1245</v>
      </c>
      <c r="QBX104" s="1219" t="s">
        <v>1245</v>
      </c>
      <c r="QBY104" s="1219" t="s">
        <v>1245</v>
      </c>
      <c r="QBZ104" s="1219" t="s">
        <v>1245</v>
      </c>
      <c r="QCA104" s="1219" t="s">
        <v>1245</v>
      </c>
      <c r="QCB104" s="1219" t="s">
        <v>1245</v>
      </c>
      <c r="QCC104" s="1219" t="s">
        <v>1245</v>
      </c>
      <c r="QCD104" s="1219" t="s">
        <v>1245</v>
      </c>
      <c r="QCE104" s="1219" t="s">
        <v>1245</v>
      </c>
      <c r="QCF104" s="1219" t="s">
        <v>1245</v>
      </c>
      <c r="QCG104" s="1219" t="s">
        <v>1245</v>
      </c>
      <c r="QCH104" s="1219" t="s">
        <v>1245</v>
      </c>
      <c r="QCI104" s="1219" t="s">
        <v>1245</v>
      </c>
      <c r="QCJ104" s="1219" t="s">
        <v>1245</v>
      </c>
      <c r="QCK104" s="1219" t="s">
        <v>1245</v>
      </c>
      <c r="QCL104" s="1219" t="s">
        <v>1245</v>
      </c>
      <c r="QCM104" s="1219" t="s">
        <v>1245</v>
      </c>
      <c r="QCN104" s="1219" t="s">
        <v>1245</v>
      </c>
      <c r="QCO104" s="1219" t="s">
        <v>1245</v>
      </c>
      <c r="QCP104" s="1219" t="s">
        <v>1245</v>
      </c>
      <c r="QCQ104" s="1219" t="s">
        <v>1245</v>
      </c>
      <c r="QCR104" s="1219" t="s">
        <v>1245</v>
      </c>
      <c r="QCS104" s="1219" t="s">
        <v>1245</v>
      </c>
      <c r="QCT104" s="1219" t="s">
        <v>1245</v>
      </c>
      <c r="QCU104" s="1219" t="s">
        <v>1245</v>
      </c>
      <c r="QCV104" s="1219" t="s">
        <v>1245</v>
      </c>
      <c r="QCW104" s="1219" t="s">
        <v>1245</v>
      </c>
      <c r="QCX104" s="1219" t="s">
        <v>1245</v>
      </c>
      <c r="QCY104" s="1219" t="s">
        <v>1245</v>
      </c>
      <c r="QCZ104" s="1219" t="s">
        <v>1245</v>
      </c>
      <c r="QDA104" s="1219" t="s">
        <v>1245</v>
      </c>
      <c r="QDB104" s="1219" t="s">
        <v>1245</v>
      </c>
      <c r="QDC104" s="1219" t="s">
        <v>1245</v>
      </c>
      <c r="QDD104" s="1219" t="s">
        <v>1245</v>
      </c>
      <c r="QDE104" s="1219" t="s">
        <v>1245</v>
      </c>
      <c r="QDF104" s="1219" t="s">
        <v>1245</v>
      </c>
      <c r="QDG104" s="1219" t="s">
        <v>1245</v>
      </c>
      <c r="QDH104" s="1219" t="s">
        <v>1245</v>
      </c>
      <c r="QDI104" s="1219" t="s">
        <v>1245</v>
      </c>
      <c r="QDJ104" s="1219" t="s">
        <v>1245</v>
      </c>
      <c r="QDK104" s="1219" t="s">
        <v>1245</v>
      </c>
      <c r="QDL104" s="1219" t="s">
        <v>1245</v>
      </c>
      <c r="QDM104" s="1219" t="s">
        <v>1245</v>
      </c>
      <c r="QDN104" s="1219" t="s">
        <v>1245</v>
      </c>
      <c r="QDO104" s="1219" t="s">
        <v>1245</v>
      </c>
      <c r="QDP104" s="1219" t="s">
        <v>1245</v>
      </c>
      <c r="QDQ104" s="1219" t="s">
        <v>1245</v>
      </c>
      <c r="QDR104" s="1219" t="s">
        <v>1245</v>
      </c>
      <c r="QDS104" s="1219" t="s">
        <v>1245</v>
      </c>
      <c r="QDT104" s="1219" t="s">
        <v>1245</v>
      </c>
      <c r="QDU104" s="1219" t="s">
        <v>1245</v>
      </c>
      <c r="QDV104" s="1219" t="s">
        <v>1245</v>
      </c>
      <c r="QDW104" s="1219" t="s">
        <v>1245</v>
      </c>
      <c r="QDX104" s="1219" t="s">
        <v>1245</v>
      </c>
      <c r="QDY104" s="1219" t="s">
        <v>1245</v>
      </c>
      <c r="QDZ104" s="1219" t="s">
        <v>1245</v>
      </c>
      <c r="QEA104" s="1219" t="s">
        <v>1245</v>
      </c>
      <c r="QEB104" s="1219" t="s">
        <v>1245</v>
      </c>
      <c r="QEC104" s="1219" t="s">
        <v>1245</v>
      </c>
      <c r="QED104" s="1219" t="s">
        <v>1245</v>
      </c>
      <c r="QEE104" s="1219" t="s">
        <v>1245</v>
      </c>
      <c r="QEF104" s="1219" t="s">
        <v>1245</v>
      </c>
      <c r="QEG104" s="1219" t="s">
        <v>1245</v>
      </c>
      <c r="QEH104" s="1219" t="s">
        <v>1245</v>
      </c>
      <c r="QEI104" s="1219" t="s">
        <v>1245</v>
      </c>
      <c r="QEJ104" s="1219" t="s">
        <v>1245</v>
      </c>
      <c r="QEK104" s="1219" t="s">
        <v>1245</v>
      </c>
      <c r="QEL104" s="1219" t="s">
        <v>1245</v>
      </c>
      <c r="QEM104" s="1219" t="s">
        <v>1245</v>
      </c>
      <c r="QEN104" s="1219" t="s">
        <v>1245</v>
      </c>
      <c r="QEO104" s="1219" t="s">
        <v>1245</v>
      </c>
      <c r="QEP104" s="1219" t="s">
        <v>1245</v>
      </c>
      <c r="QEQ104" s="1219" t="s">
        <v>1245</v>
      </c>
      <c r="QER104" s="1219" t="s">
        <v>1245</v>
      </c>
      <c r="QES104" s="1219" t="s">
        <v>1245</v>
      </c>
      <c r="QET104" s="1219" t="s">
        <v>1245</v>
      </c>
      <c r="QEU104" s="1219" t="s">
        <v>1245</v>
      </c>
      <c r="QEV104" s="1219" t="s">
        <v>1245</v>
      </c>
      <c r="QEW104" s="1219" t="s">
        <v>1245</v>
      </c>
      <c r="QEX104" s="1219" t="s">
        <v>1245</v>
      </c>
      <c r="QEY104" s="1219" t="s">
        <v>1245</v>
      </c>
      <c r="QEZ104" s="1219" t="s">
        <v>1245</v>
      </c>
      <c r="QFA104" s="1219" t="s">
        <v>1245</v>
      </c>
      <c r="QFB104" s="1219" t="s">
        <v>1245</v>
      </c>
      <c r="QFC104" s="1219" t="s">
        <v>1245</v>
      </c>
      <c r="QFD104" s="1219" t="s">
        <v>1245</v>
      </c>
      <c r="QFE104" s="1219" t="s">
        <v>1245</v>
      </c>
      <c r="QFF104" s="1219" t="s">
        <v>1245</v>
      </c>
      <c r="QFG104" s="1219" t="s">
        <v>1245</v>
      </c>
      <c r="QFH104" s="1219" t="s">
        <v>1245</v>
      </c>
      <c r="QFI104" s="1219" t="s">
        <v>1245</v>
      </c>
      <c r="QFJ104" s="1219" t="s">
        <v>1245</v>
      </c>
      <c r="QFK104" s="1219" t="s">
        <v>1245</v>
      </c>
      <c r="QFL104" s="1219" t="s">
        <v>1245</v>
      </c>
      <c r="QFM104" s="1219" t="s">
        <v>1245</v>
      </c>
      <c r="QFN104" s="1219" t="s">
        <v>1245</v>
      </c>
      <c r="QFO104" s="1219" t="s">
        <v>1245</v>
      </c>
      <c r="QFP104" s="1219" t="s">
        <v>1245</v>
      </c>
      <c r="QFQ104" s="1219" t="s">
        <v>1245</v>
      </c>
      <c r="QFR104" s="1219" t="s">
        <v>1245</v>
      </c>
      <c r="QFS104" s="1219" t="s">
        <v>1245</v>
      </c>
      <c r="QFT104" s="1219" t="s">
        <v>1245</v>
      </c>
      <c r="QFU104" s="1219" t="s">
        <v>1245</v>
      </c>
      <c r="QFV104" s="1219" t="s">
        <v>1245</v>
      </c>
      <c r="QFW104" s="1219" t="s">
        <v>1245</v>
      </c>
      <c r="QFX104" s="1219" t="s">
        <v>1245</v>
      </c>
      <c r="QFY104" s="1219" t="s">
        <v>1245</v>
      </c>
      <c r="QFZ104" s="1219" t="s">
        <v>1245</v>
      </c>
      <c r="QGA104" s="1219" t="s">
        <v>1245</v>
      </c>
      <c r="QGB104" s="1219" t="s">
        <v>1245</v>
      </c>
      <c r="QGC104" s="1219" t="s">
        <v>1245</v>
      </c>
      <c r="QGD104" s="1219" t="s">
        <v>1245</v>
      </c>
      <c r="QGE104" s="1219" t="s">
        <v>1245</v>
      </c>
      <c r="QGF104" s="1219" t="s">
        <v>1245</v>
      </c>
      <c r="QGG104" s="1219" t="s">
        <v>1245</v>
      </c>
      <c r="QGH104" s="1219" t="s">
        <v>1245</v>
      </c>
      <c r="QGI104" s="1219" t="s">
        <v>1245</v>
      </c>
      <c r="QGJ104" s="1219" t="s">
        <v>1245</v>
      </c>
      <c r="QGK104" s="1219" t="s">
        <v>1245</v>
      </c>
      <c r="QGL104" s="1219" t="s">
        <v>1245</v>
      </c>
      <c r="QGM104" s="1219" t="s">
        <v>1245</v>
      </c>
      <c r="QGN104" s="1219" t="s">
        <v>1245</v>
      </c>
      <c r="QGO104" s="1219" t="s">
        <v>1245</v>
      </c>
      <c r="QGP104" s="1219" t="s">
        <v>1245</v>
      </c>
      <c r="QGQ104" s="1219" t="s">
        <v>1245</v>
      </c>
      <c r="QGR104" s="1219" t="s">
        <v>1245</v>
      </c>
      <c r="QGS104" s="1219" t="s">
        <v>1245</v>
      </c>
      <c r="QGT104" s="1219" t="s">
        <v>1245</v>
      </c>
      <c r="QGU104" s="1219" t="s">
        <v>1245</v>
      </c>
      <c r="QGV104" s="1219" t="s">
        <v>1245</v>
      </c>
      <c r="QGW104" s="1219" t="s">
        <v>1245</v>
      </c>
      <c r="QGX104" s="1219" t="s">
        <v>1245</v>
      </c>
      <c r="QGY104" s="1219" t="s">
        <v>1245</v>
      </c>
      <c r="QGZ104" s="1219" t="s">
        <v>1245</v>
      </c>
      <c r="QHA104" s="1219" t="s">
        <v>1245</v>
      </c>
      <c r="QHB104" s="1219" t="s">
        <v>1245</v>
      </c>
      <c r="QHC104" s="1219" t="s">
        <v>1245</v>
      </c>
      <c r="QHD104" s="1219" t="s">
        <v>1245</v>
      </c>
      <c r="QHE104" s="1219" t="s">
        <v>1245</v>
      </c>
      <c r="QHF104" s="1219" t="s">
        <v>1245</v>
      </c>
      <c r="QHG104" s="1219" t="s">
        <v>1245</v>
      </c>
      <c r="QHH104" s="1219" t="s">
        <v>1245</v>
      </c>
      <c r="QHI104" s="1219" t="s">
        <v>1245</v>
      </c>
      <c r="QHJ104" s="1219" t="s">
        <v>1245</v>
      </c>
      <c r="QHK104" s="1219" t="s">
        <v>1245</v>
      </c>
      <c r="QHL104" s="1219" t="s">
        <v>1245</v>
      </c>
      <c r="QHM104" s="1219" t="s">
        <v>1245</v>
      </c>
      <c r="QHN104" s="1219" t="s">
        <v>1245</v>
      </c>
      <c r="QHO104" s="1219" t="s">
        <v>1245</v>
      </c>
      <c r="QHP104" s="1219" t="s">
        <v>1245</v>
      </c>
      <c r="QHQ104" s="1219" t="s">
        <v>1245</v>
      </c>
      <c r="QHR104" s="1219" t="s">
        <v>1245</v>
      </c>
      <c r="QHS104" s="1219" t="s">
        <v>1245</v>
      </c>
      <c r="QHT104" s="1219" t="s">
        <v>1245</v>
      </c>
      <c r="QHU104" s="1219" t="s">
        <v>1245</v>
      </c>
      <c r="QHV104" s="1219" t="s">
        <v>1245</v>
      </c>
      <c r="QHW104" s="1219" t="s">
        <v>1245</v>
      </c>
      <c r="QHX104" s="1219" t="s">
        <v>1245</v>
      </c>
      <c r="QHY104" s="1219" t="s">
        <v>1245</v>
      </c>
      <c r="QHZ104" s="1219" t="s">
        <v>1245</v>
      </c>
      <c r="QIA104" s="1219" t="s">
        <v>1245</v>
      </c>
      <c r="QIB104" s="1219" t="s">
        <v>1245</v>
      </c>
      <c r="QIC104" s="1219" t="s">
        <v>1245</v>
      </c>
      <c r="QID104" s="1219" t="s">
        <v>1245</v>
      </c>
      <c r="QIE104" s="1219" t="s">
        <v>1245</v>
      </c>
      <c r="QIF104" s="1219" t="s">
        <v>1245</v>
      </c>
      <c r="QIG104" s="1219" t="s">
        <v>1245</v>
      </c>
      <c r="QIH104" s="1219" t="s">
        <v>1245</v>
      </c>
      <c r="QII104" s="1219" t="s">
        <v>1245</v>
      </c>
      <c r="QIJ104" s="1219" t="s">
        <v>1245</v>
      </c>
      <c r="QIK104" s="1219" t="s">
        <v>1245</v>
      </c>
      <c r="QIL104" s="1219" t="s">
        <v>1245</v>
      </c>
      <c r="QIM104" s="1219" t="s">
        <v>1245</v>
      </c>
      <c r="QIN104" s="1219" t="s">
        <v>1245</v>
      </c>
      <c r="QIO104" s="1219" t="s">
        <v>1245</v>
      </c>
      <c r="QIP104" s="1219" t="s">
        <v>1245</v>
      </c>
      <c r="QIQ104" s="1219" t="s">
        <v>1245</v>
      </c>
      <c r="QIR104" s="1219" t="s">
        <v>1245</v>
      </c>
      <c r="QIS104" s="1219" t="s">
        <v>1245</v>
      </c>
      <c r="QIT104" s="1219" t="s">
        <v>1245</v>
      </c>
      <c r="QIU104" s="1219" t="s">
        <v>1245</v>
      </c>
      <c r="QIV104" s="1219" t="s">
        <v>1245</v>
      </c>
      <c r="QIW104" s="1219" t="s">
        <v>1245</v>
      </c>
      <c r="QIX104" s="1219" t="s">
        <v>1245</v>
      </c>
      <c r="QIY104" s="1219" t="s">
        <v>1245</v>
      </c>
      <c r="QIZ104" s="1219" t="s">
        <v>1245</v>
      </c>
      <c r="QJA104" s="1219" t="s">
        <v>1245</v>
      </c>
      <c r="QJB104" s="1219" t="s">
        <v>1245</v>
      </c>
      <c r="QJC104" s="1219" t="s">
        <v>1245</v>
      </c>
      <c r="QJD104" s="1219" t="s">
        <v>1245</v>
      </c>
      <c r="QJE104" s="1219" t="s">
        <v>1245</v>
      </c>
      <c r="QJF104" s="1219" t="s">
        <v>1245</v>
      </c>
      <c r="QJG104" s="1219" t="s">
        <v>1245</v>
      </c>
      <c r="QJH104" s="1219" t="s">
        <v>1245</v>
      </c>
      <c r="QJI104" s="1219" t="s">
        <v>1245</v>
      </c>
      <c r="QJJ104" s="1219" t="s">
        <v>1245</v>
      </c>
      <c r="QJK104" s="1219" t="s">
        <v>1245</v>
      </c>
      <c r="QJL104" s="1219" t="s">
        <v>1245</v>
      </c>
      <c r="QJM104" s="1219" t="s">
        <v>1245</v>
      </c>
      <c r="QJN104" s="1219" t="s">
        <v>1245</v>
      </c>
      <c r="QJO104" s="1219" t="s">
        <v>1245</v>
      </c>
      <c r="QJP104" s="1219" t="s">
        <v>1245</v>
      </c>
      <c r="QJQ104" s="1219" t="s">
        <v>1245</v>
      </c>
      <c r="QJR104" s="1219" t="s">
        <v>1245</v>
      </c>
      <c r="QJS104" s="1219" t="s">
        <v>1245</v>
      </c>
      <c r="QJT104" s="1219" t="s">
        <v>1245</v>
      </c>
      <c r="QJU104" s="1219" t="s">
        <v>1245</v>
      </c>
      <c r="QJV104" s="1219" t="s">
        <v>1245</v>
      </c>
      <c r="QJW104" s="1219" t="s">
        <v>1245</v>
      </c>
      <c r="QJX104" s="1219" t="s">
        <v>1245</v>
      </c>
      <c r="QJY104" s="1219" t="s">
        <v>1245</v>
      </c>
      <c r="QJZ104" s="1219" t="s">
        <v>1245</v>
      </c>
      <c r="QKA104" s="1219" t="s">
        <v>1245</v>
      </c>
      <c r="QKB104" s="1219" t="s">
        <v>1245</v>
      </c>
      <c r="QKC104" s="1219" t="s">
        <v>1245</v>
      </c>
      <c r="QKD104" s="1219" t="s">
        <v>1245</v>
      </c>
      <c r="QKE104" s="1219" t="s">
        <v>1245</v>
      </c>
      <c r="QKF104" s="1219" t="s">
        <v>1245</v>
      </c>
      <c r="QKG104" s="1219" t="s">
        <v>1245</v>
      </c>
      <c r="QKH104" s="1219" t="s">
        <v>1245</v>
      </c>
      <c r="QKI104" s="1219" t="s">
        <v>1245</v>
      </c>
      <c r="QKJ104" s="1219" t="s">
        <v>1245</v>
      </c>
      <c r="QKK104" s="1219" t="s">
        <v>1245</v>
      </c>
      <c r="QKL104" s="1219" t="s">
        <v>1245</v>
      </c>
      <c r="QKM104" s="1219" t="s">
        <v>1245</v>
      </c>
      <c r="QKN104" s="1219" t="s">
        <v>1245</v>
      </c>
      <c r="QKO104" s="1219" t="s">
        <v>1245</v>
      </c>
      <c r="QKP104" s="1219" t="s">
        <v>1245</v>
      </c>
      <c r="QKQ104" s="1219" t="s">
        <v>1245</v>
      </c>
      <c r="QKR104" s="1219" t="s">
        <v>1245</v>
      </c>
      <c r="QKS104" s="1219" t="s">
        <v>1245</v>
      </c>
      <c r="QKT104" s="1219" t="s">
        <v>1245</v>
      </c>
      <c r="QKU104" s="1219" t="s">
        <v>1245</v>
      </c>
      <c r="QKV104" s="1219" t="s">
        <v>1245</v>
      </c>
      <c r="QKW104" s="1219" t="s">
        <v>1245</v>
      </c>
      <c r="QKX104" s="1219" t="s">
        <v>1245</v>
      </c>
      <c r="QKY104" s="1219" t="s">
        <v>1245</v>
      </c>
      <c r="QKZ104" s="1219" t="s">
        <v>1245</v>
      </c>
      <c r="QLA104" s="1219" t="s">
        <v>1245</v>
      </c>
      <c r="QLB104" s="1219" t="s">
        <v>1245</v>
      </c>
      <c r="QLC104" s="1219" t="s">
        <v>1245</v>
      </c>
      <c r="QLD104" s="1219" t="s">
        <v>1245</v>
      </c>
      <c r="QLE104" s="1219" t="s">
        <v>1245</v>
      </c>
      <c r="QLF104" s="1219" t="s">
        <v>1245</v>
      </c>
      <c r="QLG104" s="1219" t="s">
        <v>1245</v>
      </c>
      <c r="QLH104" s="1219" t="s">
        <v>1245</v>
      </c>
      <c r="QLI104" s="1219" t="s">
        <v>1245</v>
      </c>
      <c r="QLJ104" s="1219" t="s">
        <v>1245</v>
      </c>
      <c r="QLK104" s="1219" t="s">
        <v>1245</v>
      </c>
      <c r="QLL104" s="1219" t="s">
        <v>1245</v>
      </c>
      <c r="QLM104" s="1219" t="s">
        <v>1245</v>
      </c>
      <c r="QLN104" s="1219" t="s">
        <v>1245</v>
      </c>
      <c r="QLO104" s="1219" t="s">
        <v>1245</v>
      </c>
      <c r="QLP104" s="1219" t="s">
        <v>1245</v>
      </c>
      <c r="QLQ104" s="1219" t="s">
        <v>1245</v>
      </c>
      <c r="QLR104" s="1219" t="s">
        <v>1245</v>
      </c>
      <c r="QLS104" s="1219" t="s">
        <v>1245</v>
      </c>
      <c r="QLT104" s="1219" t="s">
        <v>1245</v>
      </c>
      <c r="QLU104" s="1219" t="s">
        <v>1245</v>
      </c>
      <c r="QLV104" s="1219" t="s">
        <v>1245</v>
      </c>
      <c r="QLW104" s="1219" t="s">
        <v>1245</v>
      </c>
      <c r="QLX104" s="1219" t="s">
        <v>1245</v>
      </c>
      <c r="QLY104" s="1219" t="s">
        <v>1245</v>
      </c>
      <c r="QLZ104" s="1219" t="s">
        <v>1245</v>
      </c>
      <c r="QMA104" s="1219" t="s">
        <v>1245</v>
      </c>
      <c r="QMB104" s="1219" t="s">
        <v>1245</v>
      </c>
      <c r="QMC104" s="1219" t="s">
        <v>1245</v>
      </c>
      <c r="QMD104" s="1219" t="s">
        <v>1245</v>
      </c>
      <c r="QME104" s="1219" t="s">
        <v>1245</v>
      </c>
      <c r="QMF104" s="1219" t="s">
        <v>1245</v>
      </c>
      <c r="QMG104" s="1219" t="s">
        <v>1245</v>
      </c>
      <c r="QMH104" s="1219" t="s">
        <v>1245</v>
      </c>
      <c r="QMI104" s="1219" t="s">
        <v>1245</v>
      </c>
      <c r="QMJ104" s="1219" t="s">
        <v>1245</v>
      </c>
      <c r="QMK104" s="1219" t="s">
        <v>1245</v>
      </c>
      <c r="QML104" s="1219" t="s">
        <v>1245</v>
      </c>
      <c r="QMM104" s="1219" t="s">
        <v>1245</v>
      </c>
      <c r="QMN104" s="1219" t="s">
        <v>1245</v>
      </c>
      <c r="QMO104" s="1219" t="s">
        <v>1245</v>
      </c>
      <c r="QMP104" s="1219" t="s">
        <v>1245</v>
      </c>
      <c r="QMQ104" s="1219" t="s">
        <v>1245</v>
      </c>
      <c r="QMR104" s="1219" t="s">
        <v>1245</v>
      </c>
      <c r="QMS104" s="1219" t="s">
        <v>1245</v>
      </c>
      <c r="QMT104" s="1219" t="s">
        <v>1245</v>
      </c>
      <c r="QMU104" s="1219" t="s">
        <v>1245</v>
      </c>
      <c r="QMV104" s="1219" t="s">
        <v>1245</v>
      </c>
      <c r="QMW104" s="1219" t="s">
        <v>1245</v>
      </c>
      <c r="QMX104" s="1219" t="s">
        <v>1245</v>
      </c>
      <c r="QMY104" s="1219" t="s">
        <v>1245</v>
      </c>
      <c r="QMZ104" s="1219" t="s">
        <v>1245</v>
      </c>
      <c r="QNA104" s="1219" t="s">
        <v>1245</v>
      </c>
      <c r="QNB104" s="1219" t="s">
        <v>1245</v>
      </c>
      <c r="QNC104" s="1219" t="s">
        <v>1245</v>
      </c>
      <c r="QND104" s="1219" t="s">
        <v>1245</v>
      </c>
      <c r="QNE104" s="1219" t="s">
        <v>1245</v>
      </c>
      <c r="QNF104" s="1219" t="s">
        <v>1245</v>
      </c>
      <c r="QNG104" s="1219" t="s">
        <v>1245</v>
      </c>
      <c r="QNH104" s="1219" t="s">
        <v>1245</v>
      </c>
      <c r="QNI104" s="1219" t="s">
        <v>1245</v>
      </c>
      <c r="QNJ104" s="1219" t="s">
        <v>1245</v>
      </c>
      <c r="QNK104" s="1219" t="s">
        <v>1245</v>
      </c>
      <c r="QNL104" s="1219" t="s">
        <v>1245</v>
      </c>
      <c r="QNM104" s="1219" t="s">
        <v>1245</v>
      </c>
      <c r="QNN104" s="1219" t="s">
        <v>1245</v>
      </c>
      <c r="QNO104" s="1219" t="s">
        <v>1245</v>
      </c>
      <c r="QNP104" s="1219" t="s">
        <v>1245</v>
      </c>
      <c r="QNQ104" s="1219" t="s">
        <v>1245</v>
      </c>
      <c r="QNR104" s="1219" t="s">
        <v>1245</v>
      </c>
      <c r="QNS104" s="1219" t="s">
        <v>1245</v>
      </c>
      <c r="QNT104" s="1219" t="s">
        <v>1245</v>
      </c>
      <c r="QNU104" s="1219" t="s">
        <v>1245</v>
      </c>
      <c r="QNV104" s="1219" t="s">
        <v>1245</v>
      </c>
      <c r="QNW104" s="1219" t="s">
        <v>1245</v>
      </c>
      <c r="QNX104" s="1219" t="s">
        <v>1245</v>
      </c>
      <c r="QNY104" s="1219" t="s">
        <v>1245</v>
      </c>
      <c r="QNZ104" s="1219" t="s">
        <v>1245</v>
      </c>
      <c r="QOA104" s="1219" t="s">
        <v>1245</v>
      </c>
      <c r="QOB104" s="1219" t="s">
        <v>1245</v>
      </c>
      <c r="QOC104" s="1219" t="s">
        <v>1245</v>
      </c>
      <c r="QOD104" s="1219" t="s">
        <v>1245</v>
      </c>
      <c r="QOE104" s="1219" t="s">
        <v>1245</v>
      </c>
      <c r="QOF104" s="1219" t="s">
        <v>1245</v>
      </c>
      <c r="QOG104" s="1219" t="s">
        <v>1245</v>
      </c>
      <c r="QOH104" s="1219" t="s">
        <v>1245</v>
      </c>
      <c r="QOI104" s="1219" t="s">
        <v>1245</v>
      </c>
      <c r="QOJ104" s="1219" t="s">
        <v>1245</v>
      </c>
      <c r="QOK104" s="1219" t="s">
        <v>1245</v>
      </c>
      <c r="QOL104" s="1219" t="s">
        <v>1245</v>
      </c>
      <c r="QOM104" s="1219" t="s">
        <v>1245</v>
      </c>
      <c r="QON104" s="1219" t="s">
        <v>1245</v>
      </c>
      <c r="QOO104" s="1219" t="s">
        <v>1245</v>
      </c>
      <c r="QOP104" s="1219" t="s">
        <v>1245</v>
      </c>
      <c r="QOQ104" s="1219" t="s">
        <v>1245</v>
      </c>
      <c r="QOR104" s="1219" t="s">
        <v>1245</v>
      </c>
      <c r="QOS104" s="1219" t="s">
        <v>1245</v>
      </c>
      <c r="QOT104" s="1219" t="s">
        <v>1245</v>
      </c>
      <c r="QOU104" s="1219" t="s">
        <v>1245</v>
      </c>
      <c r="QOV104" s="1219" t="s">
        <v>1245</v>
      </c>
      <c r="QOW104" s="1219" t="s">
        <v>1245</v>
      </c>
      <c r="QOX104" s="1219" t="s">
        <v>1245</v>
      </c>
      <c r="QOY104" s="1219" t="s">
        <v>1245</v>
      </c>
      <c r="QOZ104" s="1219" t="s">
        <v>1245</v>
      </c>
      <c r="QPA104" s="1219" t="s">
        <v>1245</v>
      </c>
      <c r="QPB104" s="1219" t="s">
        <v>1245</v>
      </c>
      <c r="QPC104" s="1219" t="s">
        <v>1245</v>
      </c>
      <c r="QPD104" s="1219" t="s">
        <v>1245</v>
      </c>
      <c r="QPE104" s="1219" t="s">
        <v>1245</v>
      </c>
      <c r="QPF104" s="1219" t="s">
        <v>1245</v>
      </c>
      <c r="QPG104" s="1219" t="s">
        <v>1245</v>
      </c>
      <c r="QPH104" s="1219" t="s">
        <v>1245</v>
      </c>
      <c r="QPI104" s="1219" t="s">
        <v>1245</v>
      </c>
      <c r="QPJ104" s="1219" t="s">
        <v>1245</v>
      </c>
      <c r="QPK104" s="1219" t="s">
        <v>1245</v>
      </c>
      <c r="QPL104" s="1219" t="s">
        <v>1245</v>
      </c>
      <c r="QPM104" s="1219" t="s">
        <v>1245</v>
      </c>
      <c r="QPN104" s="1219" t="s">
        <v>1245</v>
      </c>
      <c r="QPO104" s="1219" t="s">
        <v>1245</v>
      </c>
      <c r="QPP104" s="1219" t="s">
        <v>1245</v>
      </c>
      <c r="QPQ104" s="1219" t="s">
        <v>1245</v>
      </c>
      <c r="QPR104" s="1219" t="s">
        <v>1245</v>
      </c>
      <c r="QPS104" s="1219" t="s">
        <v>1245</v>
      </c>
      <c r="QPT104" s="1219" t="s">
        <v>1245</v>
      </c>
      <c r="QPU104" s="1219" t="s">
        <v>1245</v>
      </c>
      <c r="QPV104" s="1219" t="s">
        <v>1245</v>
      </c>
      <c r="QPW104" s="1219" t="s">
        <v>1245</v>
      </c>
      <c r="QPX104" s="1219" t="s">
        <v>1245</v>
      </c>
      <c r="QPY104" s="1219" t="s">
        <v>1245</v>
      </c>
      <c r="QPZ104" s="1219" t="s">
        <v>1245</v>
      </c>
      <c r="QQA104" s="1219" t="s">
        <v>1245</v>
      </c>
      <c r="QQB104" s="1219" t="s">
        <v>1245</v>
      </c>
      <c r="QQC104" s="1219" t="s">
        <v>1245</v>
      </c>
      <c r="QQD104" s="1219" t="s">
        <v>1245</v>
      </c>
      <c r="QQE104" s="1219" t="s">
        <v>1245</v>
      </c>
      <c r="QQF104" s="1219" t="s">
        <v>1245</v>
      </c>
      <c r="QQG104" s="1219" t="s">
        <v>1245</v>
      </c>
      <c r="QQH104" s="1219" t="s">
        <v>1245</v>
      </c>
      <c r="QQI104" s="1219" t="s">
        <v>1245</v>
      </c>
      <c r="QQJ104" s="1219" t="s">
        <v>1245</v>
      </c>
      <c r="QQK104" s="1219" t="s">
        <v>1245</v>
      </c>
      <c r="QQL104" s="1219" t="s">
        <v>1245</v>
      </c>
      <c r="QQM104" s="1219" t="s">
        <v>1245</v>
      </c>
      <c r="QQN104" s="1219" t="s">
        <v>1245</v>
      </c>
      <c r="QQO104" s="1219" t="s">
        <v>1245</v>
      </c>
      <c r="QQP104" s="1219" t="s">
        <v>1245</v>
      </c>
      <c r="QQQ104" s="1219" t="s">
        <v>1245</v>
      </c>
      <c r="QQR104" s="1219" t="s">
        <v>1245</v>
      </c>
      <c r="QQS104" s="1219" t="s">
        <v>1245</v>
      </c>
      <c r="QQT104" s="1219" t="s">
        <v>1245</v>
      </c>
      <c r="QQU104" s="1219" t="s">
        <v>1245</v>
      </c>
      <c r="QQV104" s="1219" t="s">
        <v>1245</v>
      </c>
      <c r="QQW104" s="1219" t="s">
        <v>1245</v>
      </c>
      <c r="QQX104" s="1219" t="s">
        <v>1245</v>
      </c>
      <c r="QQY104" s="1219" t="s">
        <v>1245</v>
      </c>
      <c r="QQZ104" s="1219" t="s">
        <v>1245</v>
      </c>
      <c r="QRA104" s="1219" t="s">
        <v>1245</v>
      </c>
      <c r="QRB104" s="1219" t="s">
        <v>1245</v>
      </c>
      <c r="QRC104" s="1219" t="s">
        <v>1245</v>
      </c>
      <c r="QRD104" s="1219" t="s">
        <v>1245</v>
      </c>
      <c r="QRE104" s="1219" t="s">
        <v>1245</v>
      </c>
      <c r="QRF104" s="1219" t="s">
        <v>1245</v>
      </c>
      <c r="QRG104" s="1219" t="s">
        <v>1245</v>
      </c>
      <c r="QRH104" s="1219" t="s">
        <v>1245</v>
      </c>
      <c r="QRI104" s="1219" t="s">
        <v>1245</v>
      </c>
      <c r="QRJ104" s="1219" t="s">
        <v>1245</v>
      </c>
      <c r="QRK104" s="1219" t="s">
        <v>1245</v>
      </c>
      <c r="QRL104" s="1219" t="s">
        <v>1245</v>
      </c>
      <c r="QRM104" s="1219" t="s">
        <v>1245</v>
      </c>
      <c r="QRN104" s="1219" t="s">
        <v>1245</v>
      </c>
      <c r="QRO104" s="1219" t="s">
        <v>1245</v>
      </c>
      <c r="QRP104" s="1219" t="s">
        <v>1245</v>
      </c>
      <c r="QRQ104" s="1219" t="s">
        <v>1245</v>
      </c>
      <c r="QRR104" s="1219" t="s">
        <v>1245</v>
      </c>
      <c r="QRS104" s="1219" t="s">
        <v>1245</v>
      </c>
      <c r="QRT104" s="1219" t="s">
        <v>1245</v>
      </c>
      <c r="QRU104" s="1219" t="s">
        <v>1245</v>
      </c>
      <c r="QRV104" s="1219" t="s">
        <v>1245</v>
      </c>
      <c r="QRW104" s="1219" t="s">
        <v>1245</v>
      </c>
      <c r="QRX104" s="1219" t="s">
        <v>1245</v>
      </c>
      <c r="QRY104" s="1219" t="s">
        <v>1245</v>
      </c>
      <c r="QRZ104" s="1219" t="s">
        <v>1245</v>
      </c>
      <c r="QSA104" s="1219" t="s">
        <v>1245</v>
      </c>
      <c r="QSB104" s="1219" t="s">
        <v>1245</v>
      </c>
      <c r="QSC104" s="1219" t="s">
        <v>1245</v>
      </c>
      <c r="QSD104" s="1219" t="s">
        <v>1245</v>
      </c>
      <c r="QSE104" s="1219" t="s">
        <v>1245</v>
      </c>
      <c r="QSF104" s="1219" t="s">
        <v>1245</v>
      </c>
      <c r="QSG104" s="1219" t="s">
        <v>1245</v>
      </c>
      <c r="QSH104" s="1219" t="s">
        <v>1245</v>
      </c>
      <c r="QSI104" s="1219" t="s">
        <v>1245</v>
      </c>
      <c r="QSJ104" s="1219" t="s">
        <v>1245</v>
      </c>
      <c r="QSK104" s="1219" t="s">
        <v>1245</v>
      </c>
      <c r="QSL104" s="1219" t="s">
        <v>1245</v>
      </c>
      <c r="QSM104" s="1219" t="s">
        <v>1245</v>
      </c>
      <c r="QSN104" s="1219" t="s">
        <v>1245</v>
      </c>
      <c r="QSO104" s="1219" t="s">
        <v>1245</v>
      </c>
      <c r="QSP104" s="1219" t="s">
        <v>1245</v>
      </c>
      <c r="QSQ104" s="1219" t="s">
        <v>1245</v>
      </c>
      <c r="QSR104" s="1219" t="s">
        <v>1245</v>
      </c>
      <c r="QSS104" s="1219" t="s">
        <v>1245</v>
      </c>
      <c r="QST104" s="1219" t="s">
        <v>1245</v>
      </c>
      <c r="QSU104" s="1219" t="s">
        <v>1245</v>
      </c>
      <c r="QSV104" s="1219" t="s">
        <v>1245</v>
      </c>
      <c r="QSW104" s="1219" t="s">
        <v>1245</v>
      </c>
      <c r="QSX104" s="1219" t="s">
        <v>1245</v>
      </c>
      <c r="QSY104" s="1219" t="s">
        <v>1245</v>
      </c>
      <c r="QSZ104" s="1219" t="s">
        <v>1245</v>
      </c>
      <c r="QTA104" s="1219" t="s">
        <v>1245</v>
      </c>
      <c r="QTB104" s="1219" t="s">
        <v>1245</v>
      </c>
      <c r="QTC104" s="1219" t="s">
        <v>1245</v>
      </c>
      <c r="QTD104" s="1219" t="s">
        <v>1245</v>
      </c>
      <c r="QTE104" s="1219" t="s">
        <v>1245</v>
      </c>
      <c r="QTF104" s="1219" t="s">
        <v>1245</v>
      </c>
      <c r="QTG104" s="1219" t="s">
        <v>1245</v>
      </c>
      <c r="QTH104" s="1219" t="s">
        <v>1245</v>
      </c>
      <c r="QTI104" s="1219" t="s">
        <v>1245</v>
      </c>
      <c r="QTJ104" s="1219" t="s">
        <v>1245</v>
      </c>
      <c r="QTK104" s="1219" t="s">
        <v>1245</v>
      </c>
      <c r="QTL104" s="1219" t="s">
        <v>1245</v>
      </c>
      <c r="QTM104" s="1219" t="s">
        <v>1245</v>
      </c>
      <c r="QTN104" s="1219" t="s">
        <v>1245</v>
      </c>
      <c r="QTO104" s="1219" t="s">
        <v>1245</v>
      </c>
      <c r="QTP104" s="1219" t="s">
        <v>1245</v>
      </c>
      <c r="QTQ104" s="1219" t="s">
        <v>1245</v>
      </c>
      <c r="QTR104" s="1219" t="s">
        <v>1245</v>
      </c>
      <c r="QTS104" s="1219" t="s">
        <v>1245</v>
      </c>
      <c r="QTT104" s="1219" t="s">
        <v>1245</v>
      </c>
      <c r="QTU104" s="1219" t="s">
        <v>1245</v>
      </c>
      <c r="QTV104" s="1219" t="s">
        <v>1245</v>
      </c>
      <c r="QTW104" s="1219" t="s">
        <v>1245</v>
      </c>
      <c r="QTX104" s="1219" t="s">
        <v>1245</v>
      </c>
      <c r="QTY104" s="1219" t="s">
        <v>1245</v>
      </c>
      <c r="QTZ104" s="1219" t="s">
        <v>1245</v>
      </c>
      <c r="QUA104" s="1219" t="s">
        <v>1245</v>
      </c>
      <c r="QUB104" s="1219" t="s">
        <v>1245</v>
      </c>
      <c r="QUC104" s="1219" t="s">
        <v>1245</v>
      </c>
      <c r="QUD104" s="1219" t="s">
        <v>1245</v>
      </c>
      <c r="QUE104" s="1219" t="s">
        <v>1245</v>
      </c>
      <c r="QUF104" s="1219" t="s">
        <v>1245</v>
      </c>
      <c r="QUG104" s="1219" t="s">
        <v>1245</v>
      </c>
      <c r="QUH104" s="1219" t="s">
        <v>1245</v>
      </c>
      <c r="QUI104" s="1219" t="s">
        <v>1245</v>
      </c>
      <c r="QUJ104" s="1219" t="s">
        <v>1245</v>
      </c>
      <c r="QUK104" s="1219" t="s">
        <v>1245</v>
      </c>
      <c r="QUL104" s="1219" t="s">
        <v>1245</v>
      </c>
      <c r="QUM104" s="1219" t="s">
        <v>1245</v>
      </c>
      <c r="QUN104" s="1219" t="s">
        <v>1245</v>
      </c>
      <c r="QUO104" s="1219" t="s">
        <v>1245</v>
      </c>
      <c r="QUP104" s="1219" t="s">
        <v>1245</v>
      </c>
      <c r="QUQ104" s="1219" t="s">
        <v>1245</v>
      </c>
      <c r="QUR104" s="1219" t="s">
        <v>1245</v>
      </c>
      <c r="QUS104" s="1219" t="s">
        <v>1245</v>
      </c>
      <c r="QUT104" s="1219" t="s">
        <v>1245</v>
      </c>
      <c r="QUU104" s="1219" t="s">
        <v>1245</v>
      </c>
      <c r="QUV104" s="1219" t="s">
        <v>1245</v>
      </c>
      <c r="QUW104" s="1219" t="s">
        <v>1245</v>
      </c>
      <c r="QUX104" s="1219" t="s">
        <v>1245</v>
      </c>
      <c r="QUY104" s="1219" t="s">
        <v>1245</v>
      </c>
      <c r="QUZ104" s="1219" t="s">
        <v>1245</v>
      </c>
      <c r="QVA104" s="1219" t="s">
        <v>1245</v>
      </c>
      <c r="QVB104" s="1219" t="s">
        <v>1245</v>
      </c>
      <c r="QVC104" s="1219" t="s">
        <v>1245</v>
      </c>
      <c r="QVD104" s="1219" t="s">
        <v>1245</v>
      </c>
      <c r="QVE104" s="1219" t="s">
        <v>1245</v>
      </c>
      <c r="QVF104" s="1219" t="s">
        <v>1245</v>
      </c>
      <c r="QVG104" s="1219" t="s">
        <v>1245</v>
      </c>
      <c r="QVH104" s="1219" t="s">
        <v>1245</v>
      </c>
      <c r="QVI104" s="1219" t="s">
        <v>1245</v>
      </c>
      <c r="QVJ104" s="1219" t="s">
        <v>1245</v>
      </c>
      <c r="QVK104" s="1219" t="s">
        <v>1245</v>
      </c>
      <c r="QVL104" s="1219" t="s">
        <v>1245</v>
      </c>
      <c r="QVM104" s="1219" t="s">
        <v>1245</v>
      </c>
      <c r="QVN104" s="1219" t="s">
        <v>1245</v>
      </c>
      <c r="QVO104" s="1219" t="s">
        <v>1245</v>
      </c>
      <c r="QVP104" s="1219" t="s">
        <v>1245</v>
      </c>
      <c r="QVQ104" s="1219" t="s">
        <v>1245</v>
      </c>
      <c r="QVR104" s="1219" t="s">
        <v>1245</v>
      </c>
      <c r="QVS104" s="1219" t="s">
        <v>1245</v>
      </c>
      <c r="QVT104" s="1219" t="s">
        <v>1245</v>
      </c>
      <c r="QVU104" s="1219" t="s">
        <v>1245</v>
      </c>
      <c r="QVV104" s="1219" t="s">
        <v>1245</v>
      </c>
      <c r="QVW104" s="1219" t="s">
        <v>1245</v>
      </c>
      <c r="QVX104" s="1219" t="s">
        <v>1245</v>
      </c>
      <c r="QVY104" s="1219" t="s">
        <v>1245</v>
      </c>
      <c r="QVZ104" s="1219" t="s">
        <v>1245</v>
      </c>
      <c r="QWA104" s="1219" t="s">
        <v>1245</v>
      </c>
      <c r="QWB104" s="1219" t="s">
        <v>1245</v>
      </c>
      <c r="QWC104" s="1219" t="s">
        <v>1245</v>
      </c>
      <c r="QWD104" s="1219" t="s">
        <v>1245</v>
      </c>
      <c r="QWE104" s="1219" t="s">
        <v>1245</v>
      </c>
      <c r="QWF104" s="1219" t="s">
        <v>1245</v>
      </c>
      <c r="QWG104" s="1219" t="s">
        <v>1245</v>
      </c>
      <c r="QWH104" s="1219" t="s">
        <v>1245</v>
      </c>
      <c r="QWI104" s="1219" t="s">
        <v>1245</v>
      </c>
      <c r="QWJ104" s="1219" t="s">
        <v>1245</v>
      </c>
      <c r="QWK104" s="1219" t="s">
        <v>1245</v>
      </c>
      <c r="QWL104" s="1219" t="s">
        <v>1245</v>
      </c>
      <c r="QWM104" s="1219" t="s">
        <v>1245</v>
      </c>
      <c r="QWN104" s="1219" t="s">
        <v>1245</v>
      </c>
      <c r="QWO104" s="1219" t="s">
        <v>1245</v>
      </c>
      <c r="QWP104" s="1219" t="s">
        <v>1245</v>
      </c>
      <c r="QWQ104" s="1219" t="s">
        <v>1245</v>
      </c>
      <c r="QWR104" s="1219" t="s">
        <v>1245</v>
      </c>
      <c r="QWS104" s="1219" t="s">
        <v>1245</v>
      </c>
      <c r="QWT104" s="1219" t="s">
        <v>1245</v>
      </c>
      <c r="QWU104" s="1219" t="s">
        <v>1245</v>
      </c>
      <c r="QWV104" s="1219" t="s">
        <v>1245</v>
      </c>
      <c r="QWW104" s="1219" t="s">
        <v>1245</v>
      </c>
      <c r="QWX104" s="1219" t="s">
        <v>1245</v>
      </c>
      <c r="QWY104" s="1219" t="s">
        <v>1245</v>
      </c>
      <c r="QWZ104" s="1219" t="s">
        <v>1245</v>
      </c>
      <c r="QXA104" s="1219" t="s">
        <v>1245</v>
      </c>
      <c r="QXB104" s="1219" t="s">
        <v>1245</v>
      </c>
      <c r="QXC104" s="1219" t="s">
        <v>1245</v>
      </c>
      <c r="QXD104" s="1219" t="s">
        <v>1245</v>
      </c>
      <c r="QXE104" s="1219" t="s">
        <v>1245</v>
      </c>
      <c r="QXF104" s="1219" t="s">
        <v>1245</v>
      </c>
      <c r="QXG104" s="1219" t="s">
        <v>1245</v>
      </c>
      <c r="QXH104" s="1219" t="s">
        <v>1245</v>
      </c>
      <c r="QXI104" s="1219" t="s">
        <v>1245</v>
      </c>
      <c r="QXJ104" s="1219" t="s">
        <v>1245</v>
      </c>
      <c r="QXK104" s="1219" t="s">
        <v>1245</v>
      </c>
      <c r="QXL104" s="1219" t="s">
        <v>1245</v>
      </c>
      <c r="QXM104" s="1219" t="s">
        <v>1245</v>
      </c>
      <c r="QXN104" s="1219" t="s">
        <v>1245</v>
      </c>
      <c r="QXO104" s="1219" t="s">
        <v>1245</v>
      </c>
      <c r="QXP104" s="1219" t="s">
        <v>1245</v>
      </c>
      <c r="QXQ104" s="1219" t="s">
        <v>1245</v>
      </c>
      <c r="QXR104" s="1219" t="s">
        <v>1245</v>
      </c>
      <c r="QXS104" s="1219" t="s">
        <v>1245</v>
      </c>
      <c r="QXT104" s="1219" t="s">
        <v>1245</v>
      </c>
      <c r="QXU104" s="1219" t="s">
        <v>1245</v>
      </c>
      <c r="QXV104" s="1219" t="s">
        <v>1245</v>
      </c>
      <c r="QXW104" s="1219" t="s">
        <v>1245</v>
      </c>
      <c r="QXX104" s="1219" t="s">
        <v>1245</v>
      </c>
      <c r="QXY104" s="1219" t="s">
        <v>1245</v>
      </c>
      <c r="QXZ104" s="1219" t="s">
        <v>1245</v>
      </c>
      <c r="QYA104" s="1219" t="s">
        <v>1245</v>
      </c>
      <c r="QYB104" s="1219" t="s">
        <v>1245</v>
      </c>
      <c r="QYC104" s="1219" t="s">
        <v>1245</v>
      </c>
      <c r="QYD104" s="1219" t="s">
        <v>1245</v>
      </c>
      <c r="QYE104" s="1219" t="s">
        <v>1245</v>
      </c>
      <c r="QYF104" s="1219" t="s">
        <v>1245</v>
      </c>
      <c r="QYG104" s="1219" t="s">
        <v>1245</v>
      </c>
      <c r="QYH104" s="1219" t="s">
        <v>1245</v>
      </c>
      <c r="QYI104" s="1219" t="s">
        <v>1245</v>
      </c>
      <c r="QYJ104" s="1219" t="s">
        <v>1245</v>
      </c>
      <c r="QYK104" s="1219" t="s">
        <v>1245</v>
      </c>
      <c r="QYL104" s="1219" t="s">
        <v>1245</v>
      </c>
      <c r="QYM104" s="1219" t="s">
        <v>1245</v>
      </c>
      <c r="QYN104" s="1219" t="s">
        <v>1245</v>
      </c>
      <c r="QYO104" s="1219" t="s">
        <v>1245</v>
      </c>
      <c r="QYP104" s="1219" t="s">
        <v>1245</v>
      </c>
      <c r="QYQ104" s="1219" t="s">
        <v>1245</v>
      </c>
      <c r="QYR104" s="1219" t="s">
        <v>1245</v>
      </c>
      <c r="QYS104" s="1219" t="s">
        <v>1245</v>
      </c>
      <c r="QYT104" s="1219" t="s">
        <v>1245</v>
      </c>
      <c r="QYU104" s="1219" t="s">
        <v>1245</v>
      </c>
      <c r="QYV104" s="1219" t="s">
        <v>1245</v>
      </c>
      <c r="QYW104" s="1219" t="s">
        <v>1245</v>
      </c>
      <c r="QYX104" s="1219" t="s">
        <v>1245</v>
      </c>
      <c r="QYY104" s="1219" t="s">
        <v>1245</v>
      </c>
      <c r="QYZ104" s="1219" t="s">
        <v>1245</v>
      </c>
      <c r="QZA104" s="1219" t="s">
        <v>1245</v>
      </c>
      <c r="QZB104" s="1219" t="s">
        <v>1245</v>
      </c>
      <c r="QZC104" s="1219" t="s">
        <v>1245</v>
      </c>
      <c r="QZD104" s="1219" t="s">
        <v>1245</v>
      </c>
      <c r="QZE104" s="1219" t="s">
        <v>1245</v>
      </c>
      <c r="QZF104" s="1219" t="s">
        <v>1245</v>
      </c>
      <c r="QZG104" s="1219" t="s">
        <v>1245</v>
      </c>
      <c r="QZH104" s="1219" t="s">
        <v>1245</v>
      </c>
      <c r="QZI104" s="1219" t="s">
        <v>1245</v>
      </c>
      <c r="QZJ104" s="1219" t="s">
        <v>1245</v>
      </c>
      <c r="QZK104" s="1219" t="s">
        <v>1245</v>
      </c>
      <c r="QZL104" s="1219" t="s">
        <v>1245</v>
      </c>
      <c r="QZM104" s="1219" t="s">
        <v>1245</v>
      </c>
      <c r="QZN104" s="1219" t="s">
        <v>1245</v>
      </c>
      <c r="QZO104" s="1219" t="s">
        <v>1245</v>
      </c>
      <c r="QZP104" s="1219" t="s">
        <v>1245</v>
      </c>
      <c r="QZQ104" s="1219" t="s">
        <v>1245</v>
      </c>
      <c r="QZR104" s="1219" t="s">
        <v>1245</v>
      </c>
      <c r="QZS104" s="1219" t="s">
        <v>1245</v>
      </c>
      <c r="QZT104" s="1219" t="s">
        <v>1245</v>
      </c>
      <c r="QZU104" s="1219" t="s">
        <v>1245</v>
      </c>
      <c r="QZV104" s="1219" t="s">
        <v>1245</v>
      </c>
      <c r="QZW104" s="1219" t="s">
        <v>1245</v>
      </c>
      <c r="QZX104" s="1219" t="s">
        <v>1245</v>
      </c>
      <c r="QZY104" s="1219" t="s">
        <v>1245</v>
      </c>
      <c r="QZZ104" s="1219" t="s">
        <v>1245</v>
      </c>
      <c r="RAA104" s="1219" t="s">
        <v>1245</v>
      </c>
      <c r="RAB104" s="1219" t="s">
        <v>1245</v>
      </c>
      <c r="RAC104" s="1219" t="s">
        <v>1245</v>
      </c>
      <c r="RAD104" s="1219" t="s">
        <v>1245</v>
      </c>
      <c r="RAE104" s="1219" t="s">
        <v>1245</v>
      </c>
      <c r="RAF104" s="1219" t="s">
        <v>1245</v>
      </c>
      <c r="RAG104" s="1219" t="s">
        <v>1245</v>
      </c>
      <c r="RAH104" s="1219" t="s">
        <v>1245</v>
      </c>
      <c r="RAI104" s="1219" t="s">
        <v>1245</v>
      </c>
      <c r="RAJ104" s="1219" t="s">
        <v>1245</v>
      </c>
      <c r="RAK104" s="1219" t="s">
        <v>1245</v>
      </c>
      <c r="RAL104" s="1219" t="s">
        <v>1245</v>
      </c>
      <c r="RAM104" s="1219" t="s">
        <v>1245</v>
      </c>
      <c r="RAN104" s="1219" t="s">
        <v>1245</v>
      </c>
      <c r="RAO104" s="1219" t="s">
        <v>1245</v>
      </c>
      <c r="RAP104" s="1219" t="s">
        <v>1245</v>
      </c>
      <c r="RAQ104" s="1219" t="s">
        <v>1245</v>
      </c>
      <c r="RAR104" s="1219" t="s">
        <v>1245</v>
      </c>
      <c r="RAS104" s="1219" t="s">
        <v>1245</v>
      </c>
      <c r="RAT104" s="1219" t="s">
        <v>1245</v>
      </c>
      <c r="RAU104" s="1219" t="s">
        <v>1245</v>
      </c>
      <c r="RAV104" s="1219" t="s">
        <v>1245</v>
      </c>
      <c r="RAW104" s="1219" t="s">
        <v>1245</v>
      </c>
      <c r="RAX104" s="1219" t="s">
        <v>1245</v>
      </c>
      <c r="RAY104" s="1219" t="s">
        <v>1245</v>
      </c>
      <c r="RAZ104" s="1219" t="s">
        <v>1245</v>
      </c>
      <c r="RBA104" s="1219" t="s">
        <v>1245</v>
      </c>
      <c r="RBB104" s="1219" t="s">
        <v>1245</v>
      </c>
      <c r="RBC104" s="1219" t="s">
        <v>1245</v>
      </c>
      <c r="RBD104" s="1219" t="s">
        <v>1245</v>
      </c>
      <c r="RBE104" s="1219" t="s">
        <v>1245</v>
      </c>
      <c r="RBF104" s="1219" t="s">
        <v>1245</v>
      </c>
      <c r="RBG104" s="1219" t="s">
        <v>1245</v>
      </c>
      <c r="RBH104" s="1219" t="s">
        <v>1245</v>
      </c>
      <c r="RBI104" s="1219" t="s">
        <v>1245</v>
      </c>
      <c r="RBJ104" s="1219" t="s">
        <v>1245</v>
      </c>
      <c r="RBK104" s="1219" t="s">
        <v>1245</v>
      </c>
      <c r="RBL104" s="1219" t="s">
        <v>1245</v>
      </c>
      <c r="RBM104" s="1219" t="s">
        <v>1245</v>
      </c>
      <c r="RBN104" s="1219" t="s">
        <v>1245</v>
      </c>
      <c r="RBO104" s="1219" t="s">
        <v>1245</v>
      </c>
      <c r="RBP104" s="1219" t="s">
        <v>1245</v>
      </c>
      <c r="RBQ104" s="1219" t="s">
        <v>1245</v>
      </c>
      <c r="RBR104" s="1219" t="s">
        <v>1245</v>
      </c>
      <c r="RBS104" s="1219" t="s">
        <v>1245</v>
      </c>
      <c r="RBT104" s="1219" t="s">
        <v>1245</v>
      </c>
      <c r="RBU104" s="1219" t="s">
        <v>1245</v>
      </c>
      <c r="RBV104" s="1219" t="s">
        <v>1245</v>
      </c>
      <c r="RBW104" s="1219" t="s">
        <v>1245</v>
      </c>
      <c r="RBX104" s="1219" t="s">
        <v>1245</v>
      </c>
      <c r="RBY104" s="1219" t="s">
        <v>1245</v>
      </c>
      <c r="RBZ104" s="1219" t="s">
        <v>1245</v>
      </c>
      <c r="RCA104" s="1219" t="s">
        <v>1245</v>
      </c>
      <c r="RCB104" s="1219" t="s">
        <v>1245</v>
      </c>
      <c r="RCC104" s="1219" t="s">
        <v>1245</v>
      </c>
      <c r="RCD104" s="1219" t="s">
        <v>1245</v>
      </c>
      <c r="RCE104" s="1219" t="s">
        <v>1245</v>
      </c>
      <c r="RCF104" s="1219" t="s">
        <v>1245</v>
      </c>
      <c r="RCG104" s="1219" t="s">
        <v>1245</v>
      </c>
      <c r="RCH104" s="1219" t="s">
        <v>1245</v>
      </c>
      <c r="RCI104" s="1219" t="s">
        <v>1245</v>
      </c>
      <c r="RCJ104" s="1219" t="s">
        <v>1245</v>
      </c>
      <c r="RCK104" s="1219" t="s">
        <v>1245</v>
      </c>
      <c r="RCL104" s="1219" t="s">
        <v>1245</v>
      </c>
      <c r="RCM104" s="1219" t="s">
        <v>1245</v>
      </c>
      <c r="RCN104" s="1219" t="s">
        <v>1245</v>
      </c>
      <c r="RCO104" s="1219" t="s">
        <v>1245</v>
      </c>
      <c r="RCP104" s="1219" t="s">
        <v>1245</v>
      </c>
      <c r="RCQ104" s="1219" t="s">
        <v>1245</v>
      </c>
      <c r="RCR104" s="1219" t="s">
        <v>1245</v>
      </c>
      <c r="RCS104" s="1219" t="s">
        <v>1245</v>
      </c>
      <c r="RCT104" s="1219" t="s">
        <v>1245</v>
      </c>
      <c r="RCU104" s="1219" t="s">
        <v>1245</v>
      </c>
      <c r="RCV104" s="1219" t="s">
        <v>1245</v>
      </c>
      <c r="RCW104" s="1219" t="s">
        <v>1245</v>
      </c>
      <c r="RCX104" s="1219" t="s">
        <v>1245</v>
      </c>
      <c r="RCY104" s="1219" t="s">
        <v>1245</v>
      </c>
      <c r="RCZ104" s="1219" t="s">
        <v>1245</v>
      </c>
      <c r="RDA104" s="1219" t="s">
        <v>1245</v>
      </c>
      <c r="RDB104" s="1219" t="s">
        <v>1245</v>
      </c>
      <c r="RDC104" s="1219" t="s">
        <v>1245</v>
      </c>
      <c r="RDD104" s="1219" t="s">
        <v>1245</v>
      </c>
      <c r="RDE104" s="1219" t="s">
        <v>1245</v>
      </c>
      <c r="RDF104" s="1219" t="s">
        <v>1245</v>
      </c>
      <c r="RDG104" s="1219" t="s">
        <v>1245</v>
      </c>
      <c r="RDH104" s="1219" t="s">
        <v>1245</v>
      </c>
      <c r="RDI104" s="1219" t="s">
        <v>1245</v>
      </c>
      <c r="RDJ104" s="1219" t="s">
        <v>1245</v>
      </c>
      <c r="RDK104" s="1219" t="s">
        <v>1245</v>
      </c>
      <c r="RDL104" s="1219" t="s">
        <v>1245</v>
      </c>
      <c r="RDM104" s="1219" t="s">
        <v>1245</v>
      </c>
      <c r="RDN104" s="1219" t="s">
        <v>1245</v>
      </c>
      <c r="RDO104" s="1219" t="s">
        <v>1245</v>
      </c>
      <c r="RDP104" s="1219" t="s">
        <v>1245</v>
      </c>
      <c r="RDQ104" s="1219" t="s">
        <v>1245</v>
      </c>
      <c r="RDR104" s="1219" t="s">
        <v>1245</v>
      </c>
      <c r="RDS104" s="1219" t="s">
        <v>1245</v>
      </c>
      <c r="RDT104" s="1219" t="s">
        <v>1245</v>
      </c>
      <c r="RDU104" s="1219" t="s">
        <v>1245</v>
      </c>
      <c r="RDV104" s="1219" t="s">
        <v>1245</v>
      </c>
      <c r="RDW104" s="1219" t="s">
        <v>1245</v>
      </c>
      <c r="RDX104" s="1219" t="s">
        <v>1245</v>
      </c>
      <c r="RDY104" s="1219" t="s">
        <v>1245</v>
      </c>
      <c r="RDZ104" s="1219" t="s">
        <v>1245</v>
      </c>
      <c r="REA104" s="1219" t="s">
        <v>1245</v>
      </c>
      <c r="REB104" s="1219" t="s">
        <v>1245</v>
      </c>
      <c r="REC104" s="1219" t="s">
        <v>1245</v>
      </c>
      <c r="RED104" s="1219" t="s">
        <v>1245</v>
      </c>
      <c r="REE104" s="1219" t="s">
        <v>1245</v>
      </c>
      <c r="REF104" s="1219" t="s">
        <v>1245</v>
      </c>
      <c r="REG104" s="1219" t="s">
        <v>1245</v>
      </c>
      <c r="REH104" s="1219" t="s">
        <v>1245</v>
      </c>
      <c r="REI104" s="1219" t="s">
        <v>1245</v>
      </c>
      <c r="REJ104" s="1219" t="s">
        <v>1245</v>
      </c>
      <c r="REK104" s="1219" t="s">
        <v>1245</v>
      </c>
      <c r="REL104" s="1219" t="s">
        <v>1245</v>
      </c>
      <c r="REM104" s="1219" t="s">
        <v>1245</v>
      </c>
      <c r="REN104" s="1219" t="s">
        <v>1245</v>
      </c>
      <c r="REO104" s="1219" t="s">
        <v>1245</v>
      </c>
      <c r="REP104" s="1219" t="s">
        <v>1245</v>
      </c>
      <c r="REQ104" s="1219" t="s">
        <v>1245</v>
      </c>
      <c r="RER104" s="1219" t="s">
        <v>1245</v>
      </c>
      <c r="RES104" s="1219" t="s">
        <v>1245</v>
      </c>
      <c r="RET104" s="1219" t="s">
        <v>1245</v>
      </c>
      <c r="REU104" s="1219" t="s">
        <v>1245</v>
      </c>
      <c r="REV104" s="1219" t="s">
        <v>1245</v>
      </c>
      <c r="REW104" s="1219" t="s">
        <v>1245</v>
      </c>
      <c r="REX104" s="1219" t="s">
        <v>1245</v>
      </c>
      <c r="REY104" s="1219" t="s">
        <v>1245</v>
      </c>
      <c r="REZ104" s="1219" t="s">
        <v>1245</v>
      </c>
      <c r="RFA104" s="1219" t="s">
        <v>1245</v>
      </c>
      <c r="RFB104" s="1219" t="s">
        <v>1245</v>
      </c>
      <c r="RFC104" s="1219" t="s">
        <v>1245</v>
      </c>
      <c r="RFD104" s="1219" t="s">
        <v>1245</v>
      </c>
      <c r="RFE104" s="1219" t="s">
        <v>1245</v>
      </c>
      <c r="RFF104" s="1219" t="s">
        <v>1245</v>
      </c>
      <c r="RFG104" s="1219" t="s">
        <v>1245</v>
      </c>
      <c r="RFH104" s="1219" t="s">
        <v>1245</v>
      </c>
      <c r="RFI104" s="1219" t="s">
        <v>1245</v>
      </c>
      <c r="RFJ104" s="1219" t="s">
        <v>1245</v>
      </c>
      <c r="RFK104" s="1219" t="s">
        <v>1245</v>
      </c>
      <c r="RFL104" s="1219" t="s">
        <v>1245</v>
      </c>
      <c r="RFM104" s="1219" t="s">
        <v>1245</v>
      </c>
      <c r="RFN104" s="1219" t="s">
        <v>1245</v>
      </c>
      <c r="RFO104" s="1219" t="s">
        <v>1245</v>
      </c>
      <c r="RFP104" s="1219" t="s">
        <v>1245</v>
      </c>
      <c r="RFQ104" s="1219" t="s">
        <v>1245</v>
      </c>
      <c r="RFR104" s="1219" t="s">
        <v>1245</v>
      </c>
      <c r="RFS104" s="1219" t="s">
        <v>1245</v>
      </c>
      <c r="RFT104" s="1219" t="s">
        <v>1245</v>
      </c>
      <c r="RFU104" s="1219" t="s">
        <v>1245</v>
      </c>
      <c r="RFV104" s="1219" t="s">
        <v>1245</v>
      </c>
      <c r="RFW104" s="1219" t="s">
        <v>1245</v>
      </c>
      <c r="RFX104" s="1219" t="s">
        <v>1245</v>
      </c>
      <c r="RFY104" s="1219" t="s">
        <v>1245</v>
      </c>
      <c r="RFZ104" s="1219" t="s">
        <v>1245</v>
      </c>
      <c r="RGA104" s="1219" t="s">
        <v>1245</v>
      </c>
      <c r="RGB104" s="1219" t="s">
        <v>1245</v>
      </c>
      <c r="RGC104" s="1219" t="s">
        <v>1245</v>
      </c>
      <c r="RGD104" s="1219" t="s">
        <v>1245</v>
      </c>
      <c r="RGE104" s="1219" t="s">
        <v>1245</v>
      </c>
      <c r="RGF104" s="1219" t="s">
        <v>1245</v>
      </c>
      <c r="RGG104" s="1219" t="s">
        <v>1245</v>
      </c>
      <c r="RGH104" s="1219" t="s">
        <v>1245</v>
      </c>
      <c r="RGI104" s="1219" t="s">
        <v>1245</v>
      </c>
      <c r="RGJ104" s="1219" t="s">
        <v>1245</v>
      </c>
      <c r="RGK104" s="1219" t="s">
        <v>1245</v>
      </c>
      <c r="RGL104" s="1219" t="s">
        <v>1245</v>
      </c>
      <c r="RGM104" s="1219" t="s">
        <v>1245</v>
      </c>
      <c r="RGN104" s="1219" t="s">
        <v>1245</v>
      </c>
      <c r="RGO104" s="1219" t="s">
        <v>1245</v>
      </c>
      <c r="RGP104" s="1219" t="s">
        <v>1245</v>
      </c>
      <c r="RGQ104" s="1219" t="s">
        <v>1245</v>
      </c>
      <c r="RGR104" s="1219" t="s">
        <v>1245</v>
      </c>
      <c r="RGS104" s="1219" t="s">
        <v>1245</v>
      </c>
      <c r="RGT104" s="1219" t="s">
        <v>1245</v>
      </c>
      <c r="RGU104" s="1219" t="s">
        <v>1245</v>
      </c>
      <c r="RGV104" s="1219" t="s">
        <v>1245</v>
      </c>
      <c r="RGW104" s="1219" t="s">
        <v>1245</v>
      </c>
      <c r="RGX104" s="1219" t="s">
        <v>1245</v>
      </c>
      <c r="RGY104" s="1219" t="s">
        <v>1245</v>
      </c>
      <c r="RGZ104" s="1219" t="s">
        <v>1245</v>
      </c>
      <c r="RHA104" s="1219" t="s">
        <v>1245</v>
      </c>
      <c r="RHB104" s="1219" t="s">
        <v>1245</v>
      </c>
      <c r="RHC104" s="1219" t="s">
        <v>1245</v>
      </c>
      <c r="RHD104" s="1219" t="s">
        <v>1245</v>
      </c>
      <c r="RHE104" s="1219" t="s">
        <v>1245</v>
      </c>
      <c r="RHF104" s="1219" t="s">
        <v>1245</v>
      </c>
      <c r="RHG104" s="1219" t="s">
        <v>1245</v>
      </c>
      <c r="RHH104" s="1219" t="s">
        <v>1245</v>
      </c>
      <c r="RHI104" s="1219" t="s">
        <v>1245</v>
      </c>
      <c r="RHJ104" s="1219" t="s">
        <v>1245</v>
      </c>
      <c r="RHK104" s="1219" t="s">
        <v>1245</v>
      </c>
      <c r="RHL104" s="1219" t="s">
        <v>1245</v>
      </c>
      <c r="RHM104" s="1219" t="s">
        <v>1245</v>
      </c>
      <c r="RHN104" s="1219" t="s">
        <v>1245</v>
      </c>
      <c r="RHO104" s="1219" t="s">
        <v>1245</v>
      </c>
      <c r="RHP104" s="1219" t="s">
        <v>1245</v>
      </c>
      <c r="RHQ104" s="1219" t="s">
        <v>1245</v>
      </c>
      <c r="RHR104" s="1219" t="s">
        <v>1245</v>
      </c>
      <c r="RHS104" s="1219" t="s">
        <v>1245</v>
      </c>
      <c r="RHT104" s="1219" t="s">
        <v>1245</v>
      </c>
      <c r="RHU104" s="1219" t="s">
        <v>1245</v>
      </c>
      <c r="RHV104" s="1219" t="s">
        <v>1245</v>
      </c>
      <c r="RHW104" s="1219" t="s">
        <v>1245</v>
      </c>
      <c r="RHX104" s="1219" t="s">
        <v>1245</v>
      </c>
      <c r="RHY104" s="1219" t="s">
        <v>1245</v>
      </c>
      <c r="RHZ104" s="1219" t="s">
        <v>1245</v>
      </c>
      <c r="RIA104" s="1219" t="s">
        <v>1245</v>
      </c>
      <c r="RIB104" s="1219" t="s">
        <v>1245</v>
      </c>
      <c r="RIC104" s="1219" t="s">
        <v>1245</v>
      </c>
      <c r="RID104" s="1219" t="s">
        <v>1245</v>
      </c>
      <c r="RIE104" s="1219" t="s">
        <v>1245</v>
      </c>
      <c r="RIF104" s="1219" t="s">
        <v>1245</v>
      </c>
      <c r="RIG104" s="1219" t="s">
        <v>1245</v>
      </c>
      <c r="RIH104" s="1219" t="s">
        <v>1245</v>
      </c>
      <c r="RII104" s="1219" t="s">
        <v>1245</v>
      </c>
      <c r="RIJ104" s="1219" t="s">
        <v>1245</v>
      </c>
      <c r="RIK104" s="1219" t="s">
        <v>1245</v>
      </c>
      <c r="RIL104" s="1219" t="s">
        <v>1245</v>
      </c>
      <c r="RIM104" s="1219" t="s">
        <v>1245</v>
      </c>
      <c r="RIN104" s="1219" t="s">
        <v>1245</v>
      </c>
      <c r="RIO104" s="1219" t="s">
        <v>1245</v>
      </c>
      <c r="RIP104" s="1219" t="s">
        <v>1245</v>
      </c>
      <c r="RIQ104" s="1219" t="s">
        <v>1245</v>
      </c>
      <c r="RIR104" s="1219" t="s">
        <v>1245</v>
      </c>
      <c r="RIS104" s="1219" t="s">
        <v>1245</v>
      </c>
      <c r="RIT104" s="1219" t="s">
        <v>1245</v>
      </c>
      <c r="RIU104" s="1219" t="s">
        <v>1245</v>
      </c>
      <c r="RIV104" s="1219" t="s">
        <v>1245</v>
      </c>
      <c r="RIW104" s="1219" t="s">
        <v>1245</v>
      </c>
      <c r="RIX104" s="1219" t="s">
        <v>1245</v>
      </c>
      <c r="RIY104" s="1219" t="s">
        <v>1245</v>
      </c>
      <c r="RIZ104" s="1219" t="s">
        <v>1245</v>
      </c>
      <c r="RJA104" s="1219" t="s">
        <v>1245</v>
      </c>
      <c r="RJB104" s="1219" t="s">
        <v>1245</v>
      </c>
      <c r="RJC104" s="1219" t="s">
        <v>1245</v>
      </c>
      <c r="RJD104" s="1219" t="s">
        <v>1245</v>
      </c>
      <c r="RJE104" s="1219" t="s">
        <v>1245</v>
      </c>
      <c r="RJF104" s="1219" t="s">
        <v>1245</v>
      </c>
      <c r="RJG104" s="1219" t="s">
        <v>1245</v>
      </c>
      <c r="RJH104" s="1219" t="s">
        <v>1245</v>
      </c>
      <c r="RJI104" s="1219" t="s">
        <v>1245</v>
      </c>
      <c r="RJJ104" s="1219" t="s">
        <v>1245</v>
      </c>
      <c r="RJK104" s="1219" t="s">
        <v>1245</v>
      </c>
      <c r="RJL104" s="1219" t="s">
        <v>1245</v>
      </c>
      <c r="RJM104" s="1219" t="s">
        <v>1245</v>
      </c>
      <c r="RJN104" s="1219" t="s">
        <v>1245</v>
      </c>
      <c r="RJO104" s="1219" t="s">
        <v>1245</v>
      </c>
      <c r="RJP104" s="1219" t="s">
        <v>1245</v>
      </c>
      <c r="RJQ104" s="1219" t="s">
        <v>1245</v>
      </c>
      <c r="RJR104" s="1219" t="s">
        <v>1245</v>
      </c>
      <c r="RJS104" s="1219" t="s">
        <v>1245</v>
      </c>
      <c r="RJT104" s="1219" t="s">
        <v>1245</v>
      </c>
      <c r="RJU104" s="1219" t="s">
        <v>1245</v>
      </c>
      <c r="RJV104" s="1219" t="s">
        <v>1245</v>
      </c>
      <c r="RJW104" s="1219" t="s">
        <v>1245</v>
      </c>
      <c r="RJX104" s="1219" t="s">
        <v>1245</v>
      </c>
      <c r="RJY104" s="1219" t="s">
        <v>1245</v>
      </c>
      <c r="RJZ104" s="1219" t="s">
        <v>1245</v>
      </c>
      <c r="RKA104" s="1219" t="s">
        <v>1245</v>
      </c>
      <c r="RKB104" s="1219" t="s">
        <v>1245</v>
      </c>
      <c r="RKC104" s="1219" t="s">
        <v>1245</v>
      </c>
      <c r="RKD104" s="1219" t="s">
        <v>1245</v>
      </c>
      <c r="RKE104" s="1219" t="s">
        <v>1245</v>
      </c>
      <c r="RKF104" s="1219" t="s">
        <v>1245</v>
      </c>
      <c r="RKG104" s="1219" t="s">
        <v>1245</v>
      </c>
      <c r="RKH104" s="1219" t="s">
        <v>1245</v>
      </c>
      <c r="RKI104" s="1219" t="s">
        <v>1245</v>
      </c>
      <c r="RKJ104" s="1219" t="s">
        <v>1245</v>
      </c>
      <c r="RKK104" s="1219" t="s">
        <v>1245</v>
      </c>
      <c r="RKL104" s="1219" t="s">
        <v>1245</v>
      </c>
      <c r="RKM104" s="1219" t="s">
        <v>1245</v>
      </c>
      <c r="RKN104" s="1219" t="s">
        <v>1245</v>
      </c>
      <c r="RKO104" s="1219" t="s">
        <v>1245</v>
      </c>
      <c r="RKP104" s="1219" t="s">
        <v>1245</v>
      </c>
      <c r="RKQ104" s="1219" t="s">
        <v>1245</v>
      </c>
      <c r="RKR104" s="1219" t="s">
        <v>1245</v>
      </c>
      <c r="RKS104" s="1219" t="s">
        <v>1245</v>
      </c>
      <c r="RKT104" s="1219" t="s">
        <v>1245</v>
      </c>
      <c r="RKU104" s="1219" t="s">
        <v>1245</v>
      </c>
      <c r="RKV104" s="1219" t="s">
        <v>1245</v>
      </c>
      <c r="RKW104" s="1219" t="s">
        <v>1245</v>
      </c>
      <c r="RKX104" s="1219" t="s">
        <v>1245</v>
      </c>
      <c r="RKY104" s="1219" t="s">
        <v>1245</v>
      </c>
      <c r="RKZ104" s="1219" t="s">
        <v>1245</v>
      </c>
      <c r="RLA104" s="1219" t="s">
        <v>1245</v>
      </c>
      <c r="RLB104" s="1219" t="s">
        <v>1245</v>
      </c>
      <c r="RLC104" s="1219" t="s">
        <v>1245</v>
      </c>
      <c r="RLD104" s="1219" t="s">
        <v>1245</v>
      </c>
      <c r="RLE104" s="1219" t="s">
        <v>1245</v>
      </c>
      <c r="RLF104" s="1219" t="s">
        <v>1245</v>
      </c>
      <c r="RLG104" s="1219" t="s">
        <v>1245</v>
      </c>
      <c r="RLH104" s="1219" t="s">
        <v>1245</v>
      </c>
      <c r="RLI104" s="1219" t="s">
        <v>1245</v>
      </c>
      <c r="RLJ104" s="1219" t="s">
        <v>1245</v>
      </c>
      <c r="RLK104" s="1219" t="s">
        <v>1245</v>
      </c>
      <c r="RLL104" s="1219" t="s">
        <v>1245</v>
      </c>
      <c r="RLM104" s="1219" t="s">
        <v>1245</v>
      </c>
      <c r="RLN104" s="1219" t="s">
        <v>1245</v>
      </c>
      <c r="RLO104" s="1219" t="s">
        <v>1245</v>
      </c>
      <c r="RLP104" s="1219" t="s">
        <v>1245</v>
      </c>
      <c r="RLQ104" s="1219" t="s">
        <v>1245</v>
      </c>
      <c r="RLR104" s="1219" t="s">
        <v>1245</v>
      </c>
      <c r="RLS104" s="1219" t="s">
        <v>1245</v>
      </c>
      <c r="RLT104" s="1219" t="s">
        <v>1245</v>
      </c>
      <c r="RLU104" s="1219" t="s">
        <v>1245</v>
      </c>
      <c r="RLV104" s="1219" t="s">
        <v>1245</v>
      </c>
      <c r="RLW104" s="1219" t="s">
        <v>1245</v>
      </c>
      <c r="RLX104" s="1219" t="s">
        <v>1245</v>
      </c>
      <c r="RLY104" s="1219" t="s">
        <v>1245</v>
      </c>
      <c r="RLZ104" s="1219" t="s">
        <v>1245</v>
      </c>
      <c r="RMA104" s="1219" t="s">
        <v>1245</v>
      </c>
      <c r="RMB104" s="1219" t="s">
        <v>1245</v>
      </c>
      <c r="RMC104" s="1219" t="s">
        <v>1245</v>
      </c>
      <c r="RMD104" s="1219" t="s">
        <v>1245</v>
      </c>
      <c r="RME104" s="1219" t="s">
        <v>1245</v>
      </c>
      <c r="RMF104" s="1219" t="s">
        <v>1245</v>
      </c>
      <c r="RMG104" s="1219" t="s">
        <v>1245</v>
      </c>
      <c r="RMH104" s="1219" t="s">
        <v>1245</v>
      </c>
      <c r="RMI104" s="1219" t="s">
        <v>1245</v>
      </c>
      <c r="RMJ104" s="1219" t="s">
        <v>1245</v>
      </c>
      <c r="RMK104" s="1219" t="s">
        <v>1245</v>
      </c>
      <c r="RML104" s="1219" t="s">
        <v>1245</v>
      </c>
      <c r="RMM104" s="1219" t="s">
        <v>1245</v>
      </c>
      <c r="RMN104" s="1219" t="s">
        <v>1245</v>
      </c>
      <c r="RMO104" s="1219" t="s">
        <v>1245</v>
      </c>
      <c r="RMP104" s="1219" t="s">
        <v>1245</v>
      </c>
      <c r="RMQ104" s="1219" t="s">
        <v>1245</v>
      </c>
      <c r="RMR104" s="1219" t="s">
        <v>1245</v>
      </c>
      <c r="RMS104" s="1219" t="s">
        <v>1245</v>
      </c>
      <c r="RMT104" s="1219" t="s">
        <v>1245</v>
      </c>
      <c r="RMU104" s="1219" t="s">
        <v>1245</v>
      </c>
      <c r="RMV104" s="1219" t="s">
        <v>1245</v>
      </c>
      <c r="RMW104" s="1219" t="s">
        <v>1245</v>
      </c>
      <c r="RMX104" s="1219" t="s">
        <v>1245</v>
      </c>
      <c r="RMY104" s="1219" t="s">
        <v>1245</v>
      </c>
      <c r="RMZ104" s="1219" t="s">
        <v>1245</v>
      </c>
      <c r="RNA104" s="1219" t="s">
        <v>1245</v>
      </c>
      <c r="RNB104" s="1219" t="s">
        <v>1245</v>
      </c>
      <c r="RNC104" s="1219" t="s">
        <v>1245</v>
      </c>
      <c r="RND104" s="1219" t="s">
        <v>1245</v>
      </c>
      <c r="RNE104" s="1219" t="s">
        <v>1245</v>
      </c>
      <c r="RNF104" s="1219" t="s">
        <v>1245</v>
      </c>
      <c r="RNG104" s="1219" t="s">
        <v>1245</v>
      </c>
      <c r="RNH104" s="1219" t="s">
        <v>1245</v>
      </c>
      <c r="RNI104" s="1219" t="s">
        <v>1245</v>
      </c>
      <c r="RNJ104" s="1219" t="s">
        <v>1245</v>
      </c>
      <c r="RNK104" s="1219" t="s">
        <v>1245</v>
      </c>
      <c r="RNL104" s="1219" t="s">
        <v>1245</v>
      </c>
      <c r="RNM104" s="1219" t="s">
        <v>1245</v>
      </c>
      <c r="RNN104" s="1219" t="s">
        <v>1245</v>
      </c>
      <c r="RNO104" s="1219" t="s">
        <v>1245</v>
      </c>
      <c r="RNP104" s="1219" t="s">
        <v>1245</v>
      </c>
      <c r="RNQ104" s="1219" t="s">
        <v>1245</v>
      </c>
      <c r="RNR104" s="1219" t="s">
        <v>1245</v>
      </c>
      <c r="RNS104" s="1219" t="s">
        <v>1245</v>
      </c>
      <c r="RNT104" s="1219" t="s">
        <v>1245</v>
      </c>
      <c r="RNU104" s="1219" t="s">
        <v>1245</v>
      </c>
      <c r="RNV104" s="1219" t="s">
        <v>1245</v>
      </c>
      <c r="RNW104" s="1219" t="s">
        <v>1245</v>
      </c>
      <c r="RNX104" s="1219" t="s">
        <v>1245</v>
      </c>
      <c r="RNY104" s="1219" t="s">
        <v>1245</v>
      </c>
      <c r="RNZ104" s="1219" t="s">
        <v>1245</v>
      </c>
      <c r="ROA104" s="1219" t="s">
        <v>1245</v>
      </c>
      <c r="ROB104" s="1219" t="s">
        <v>1245</v>
      </c>
      <c r="ROC104" s="1219" t="s">
        <v>1245</v>
      </c>
      <c r="ROD104" s="1219" t="s">
        <v>1245</v>
      </c>
      <c r="ROE104" s="1219" t="s">
        <v>1245</v>
      </c>
      <c r="ROF104" s="1219" t="s">
        <v>1245</v>
      </c>
      <c r="ROG104" s="1219" t="s">
        <v>1245</v>
      </c>
      <c r="ROH104" s="1219" t="s">
        <v>1245</v>
      </c>
      <c r="ROI104" s="1219" t="s">
        <v>1245</v>
      </c>
      <c r="ROJ104" s="1219" t="s">
        <v>1245</v>
      </c>
      <c r="ROK104" s="1219" t="s">
        <v>1245</v>
      </c>
      <c r="ROL104" s="1219" t="s">
        <v>1245</v>
      </c>
      <c r="ROM104" s="1219" t="s">
        <v>1245</v>
      </c>
      <c r="RON104" s="1219" t="s">
        <v>1245</v>
      </c>
      <c r="ROO104" s="1219" t="s">
        <v>1245</v>
      </c>
      <c r="ROP104" s="1219" t="s">
        <v>1245</v>
      </c>
      <c r="ROQ104" s="1219" t="s">
        <v>1245</v>
      </c>
      <c r="ROR104" s="1219" t="s">
        <v>1245</v>
      </c>
      <c r="ROS104" s="1219" t="s">
        <v>1245</v>
      </c>
      <c r="ROT104" s="1219" t="s">
        <v>1245</v>
      </c>
      <c r="ROU104" s="1219" t="s">
        <v>1245</v>
      </c>
      <c r="ROV104" s="1219" t="s">
        <v>1245</v>
      </c>
      <c r="ROW104" s="1219" t="s">
        <v>1245</v>
      </c>
      <c r="ROX104" s="1219" t="s">
        <v>1245</v>
      </c>
      <c r="ROY104" s="1219" t="s">
        <v>1245</v>
      </c>
      <c r="ROZ104" s="1219" t="s">
        <v>1245</v>
      </c>
      <c r="RPA104" s="1219" t="s">
        <v>1245</v>
      </c>
      <c r="RPB104" s="1219" t="s">
        <v>1245</v>
      </c>
      <c r="RPC104" s="1219" t="s">
        <v>1245</v>
      </c>
      <c r="RPD104" s="1219" t="s">
        <v>1245</v>
      </c>
      <c r="RPE104" s="1219" t="s">
        <v>1245</v>
      </c>
      <c r="RPF104" s="1219" t="s">
        <v>1245</v>
      </c>
      <c r="RPG104" s="1219" t="s">
        <v>1245</v>
      </c>
      <c r="RPH104" s="1219" t="s">
        <v>1245</v>
      </c>
      <c r="RPI104" s="1219" t="s">
        <v>1245</v>
      </c>
      <c r="RPJ104" s="1219" t="s">
        <v>1245</v>
      </c>
      <c r="RPK104" s="1219" t="s">
        <v>1245</v>
      </c>
      <c r="RPL104" s="1219" t="s">
        <v>1245</v>
      </c>
      <c r="RPM104" s="1219" t="s">
        <v>1245</v>
      </c>
      <c r="RPN104" s="1219" t="s">
        <v>1245</v>
      </c>
      <c r="RPO104" s="1219" t="s">
        <v>1245</v>
      </c>
      <c r="RPP104" s="1219" t="s">
        <v>1245</v>
      </c>
      <c r="RPQ104" s="1219" t="s">
        <v>1245</v>
      </c>
      <c r="RPR104" s="1219" t="s">
        <v>1245</v>
      </c>
      <c r="RPS104" s="1219" t="s">
        <v>1245</v>
      </c>
      <c r="RPT104" s="1219" t="s">
        <v>1245</v>
      </c>
      <c r="RPU104" s="1219" t="s">
        <v>1245</v>
      </c>
      <c r="RPV104" s="1219" t="s">
        <v>1245</v>
      </c>
      <c r="RPW104" s="1219" t="s">
        <v>1245</v>
      </c>
      <c r="RPX104" s="1219" t="s">
        <v>1245</v>
      </c>
      <c r="RPY104" s="1219" t="s">
        <v>1245</v>
      </c>
      <c r="RPZ104" s="1219" t="s">
        <v>1245</v>
      </c>
      <c r="RQA104" s="1219" t="s">
        <v>1245</v>
      </c>
      <c r="RQB104" s="1219" t="s">
        <v>1245</v>
      </c>
      <c r="RQC104" s="1219" t="s">
        <v>1245</v>
      </c>
      <c r="RQD104" s="1219" t="s">
        <v>1245</v>
      </c>
      <c r="RQE104" s="1219" t="s">
        <v>1245</v>
      </c>
      <c r="RQF104" s="1219" t="s">
        <v>1245</v>
      </c>
      <c r="RQG104" s="1219" t="s">
        <v>1245</v>
      </c>
      <c r="RQH104" s="1219" t="s">
        <v>1245</v>
      </c>
      <c r="RQI104" s="1219" t="s">
        <v>1245</v>
      </c>
      <c r="RQJ104" s="1219" t="s">
        <v>1245</v>
      </c>
      <c r="RQK104" s="1219" t="s">
        <v>1245</v>
      </c>
      <c r="RQL104" s="1219" t="s">
        <v>1245</v>
      </c>
      <c r="RQM104" s="1219" t="s">
        <v>1245</v>
      </c>
      <c r="RQN104" s="1219" t="s">
        <v>1245</v>
      </c>
      <c r="RQO104" s="1219" t="s">
        <v>1245</v>
      </c>
      <c r="RQP104" s="1219" t="s">
        <v>1245</v>
      </c>
      <c r="RQQ104" s="1219" t="s">
        <v>1245</v>
      </c>
      <c r="RQR104" s="1219" t="s">
        <v>1245</v>
      </c>
      <c r="RQS104" s="1219" t="s">
        <v>1245</v>
      </c>
      <c r="RQT104" s="1219" t="s">
        <v>1245</v>
      </c>
      <c r="RQU104" s="1219" t="s">
        <v>1245</v>
      </c>
      <c r="RQV104" s="1219" t="s">
        <v>1245</v>
      </c>
      <c r="RQW104" s="1219" t="s">
        <v>1245</v>
      </c>
      <c r="RQX104" s="1219" t="s">
        <v>1245</v>
      </c>
      <c r="RQY104" s="1219" t="s">
        <v>1245</v>
      </c>
      <c r="RQZ104" s="1219" t="s">
        <v>1245</v>
      </c>
      <c r="RRA104" s="1219" t="s">
        <v>1245</v>
      </c>
      <c r="RRB104" s="1219" t="s">
        <v>1245</v>
      </c>
      <c r="RRC104" s="1219" t="s">
        <v>1245</v>
      </c>
      <c r="RRD104" s="1219" t="s">
        <v>1245</v>
      </c>
      <c r="RRE104" s="1219" t="s">
        <v>1245</v>
      </c>
      <c r="RRF104" s="1219" t="s">
        <v>1245</v>
      </c>
      <c r="RRG104" s="1219" t="s">
        <v>1245</v>
      </c>
      <c r="RRH104" s="1219" t="s">
        <v>1245</v>
      </c>
      <c r="RRI104" s="1219" t="s">
        <v>1245</v>
      </c>
      <c r="RRJ104" s="1219" t="s">
        <v>1245</v>
      </c>
      <c r="RRK104" s="1219" t="s">
        <v>1245</v>
      </c>
      <c r="RRL104" s="1219" t="s">
        <v>1245</v>
      </c>
      <c r="RRM104" s="1219" t="s">
        <v>1245</v>
      </c>
      <c r="RRN104" s="1219" t="s">
        <v>1245</v>
      </c>
      <c r="RRO104" s="1219" t="s">
        <v>1245</v>
      </c>
      <c r="RRP104" s="1219" t="s">
        <v>1245</v>
      </c>
      <c r="RRQ104" s="1219" t="s">
        <v>1245</v>
      </c>
      <c r="RRR104" s="1219" t="s">
        <v>1245</v>
      </c>
      <c r="RRS104" s="1219" t="s">
        <v>1245</v>
      </c>
      <c r="RRT104" s="1219" t="s">
        <v>1245</v>
      </c>
      <c r="RRU104" s="1219" t="s">
        <v>1245</v>
      </c>
      <c r="RRV104" s="1219" t="s">
        <v>1245</v>
      </c>
      <c r="RRW104" s="1219" t="s">
        <v>1245</v>
      </c>
      <c r="RRX104" s="1219" t="s">
        <v>1245</v>
      </c>
      <c r="RRY104" s="1219" t="s">
        <v>1245</v>
      </c>
      <c r="RRZ104" s="1219" t="s">
        <v>1245</v>
      </c>
      <c r="RSA104" s="1219" t="s">
        <v>1245</v>
      </c>
      <c r="RSB104" s="1219" t="s">
        <v>1245</v>
      </c>
      <c r="RSC104" s="1219" t="s">
        <v>1245</v>
      </c>
      <c r="RSD104" s="1219" t="s">
        <v>1245</v>
      </c>
      <c r="RSE104" s="1219" t="s">
        <v>1245</v>
      </c>
      <c r="RSF104" s="1219" t="s">
        <v>1245</v>
      </c>
      <c r="RSG104" s="1219" t="s">
        <v>1245</v>
      </c>
      <c r="RSH104" s="1219" t="s">
        <v>1245</v>
      </c>
      <c r="RSI104" s="1219" t="s">
        <v>1245</v>
      </c>
      <c r="RSJ104" s="1219" t="s">
        <v>1245</v>
      </c>
      <c r="RSK104" s="1219" t="s">
        <v>1245</v>
      </c>
      <c r="RSL104" s="1219" t="s">
        <v>1245</v>
      </c>
      <c r="RSM104" s="1219" t="s">
        <v>1245</v>
      </c>
      <c r="RSN104" s="1219" t="s">
        <v>1245</v>
      </c>
      <c r="RSO104" s="1219" t="s">
        <v>1245</v>
      </c>
      <c r="RSP104" s="1219" t="s">
        <v>1245</v>
      </c>
      <c r="RSQ104" s="1219" t="s">
        <v>1245</v>
      </c>
      <c r="RSR104" s="1219" t="s">
        <v>1245</v>
      </c>
      <c r="RSS104" s="1219" t="s">
        <v>1245</v>
      </c>
      <c r="RST104" s="1219" t="s">
        <v>1245</v>
      </c>
      <c r="RSU104" s="1219" t="s">
        <v>1245</v>
      </c>
      <c r="RSV104" s="1219" t="s">
        <v>1245</v>
      </c>
      <c r="RSW104" s="1219" t="s">
        <v>1245</v>
      </c>
      <c r="RSX104" s="1219" t="s">
        <v>1245</v>
      </c>
      <c r="RSY104" s="1219" t="s">
        <v>1245</v>
      </c>
      <c r="RSZ104" s="1219" t="s">
        <v>1245</v>
      </c>
      <c r="RTA104" s="1219" t="s">
        <v>1245</v>
      </c>
      <c r="RTB104" s="1219" t="s">
        <v>1245</v>
      </c>
      <c r="RTC104" s="1219" t="s">
        <v>1245</v>
      </c>
      <c r="RTD104" s="1219" t="s">
        <v>1245</v>
      </c>
      <c r="RTE104" s="1219" t="s">
        <v>1245</v>
      </c>
      <c r="RTF104" s="1219" t="s">
        <v>1245</v>
      </c>
      <c r="RTG104" s="1219" t="s">
        <v>1245</v>
      </c>
      <c r="RTH104" s="1219" t="s">
        <v>1245</v>
      </c>
      <c r="RTI104" s="1219" t="s">
        <v>1245</v>
      </c>
      <c r="RTJ104" s="1219" t="s">
        <v>1245</v>
      </c>
      <c r="RTK104" s="1219" t="s">
        <v>1245</v>
      </c>
      <c r="RTL104" s="1219" t="s">
        <v>1245</v>
      </c>
      <c r="RTM104" s="1219" t="s">
        <v>1245</v>
      </c>
      <c r="RTN104" s="1219" t="s">
        <v>1245</v>
      </c>
      <c r="RTO104" s="1219" t="s">
        <v>1245</v>
      </c>
      <c r="RTP104" s="1219" t="s">
        <v>1245</v>
      </c>
      <c r="RTQ104" s="1219" t="s">
        <v>1245</v>
      </c>
      <c r="RTR104" s="1219" t="s">
        <v>1245</v>
      </c>
      <c r="RTS104" s="1219" t="s">
        <v>1245</v>
      </c>
      <c r="RTT104" s="1219" t="s">
        <v>1245</v>
      </c>
      <c r="RTU104" s="1219" t="s">
        <v>1245</v>
      </c>
      <c r="RTV104" s="1219" t="s">
        <v>1245</v>
      </c>
      <c r="RTW104" s="1219" t="s">
        <v>1245</v>
      </c>
      <c r="RTX104" s="1219" t="s">
        <v>1245</v>
      </c>
      <c r="RTY104" s="1219" t="s">
        <v>1245</v>
      </c>
      <c r="RTZ104" s="1219" t="s">
        <v>1245</v>
      </c>
      <c r="RUA104" s="1219" t="s">
        <v>1245</v>
      </c>
      <c r="RUB104" s="1219" t="s">
        <v>1245</v>
      </c>
      <c r="RUC104" s="1219" t="s">
        <v>1245</v>
      </c>
      <c r="RUD104" s="1219" t="s">
        <v>1245</v>
      </c>
      <c r="RUE104" s="1219" t="s">
        <v>1245</v>
      </c>
      <c r="RUF104" s="1219" t="s">
        <v>1245</v>
      </c>
      <c r="RUG104" s="1219" t="s">
        <v>1245</v>
      </c>
      <c r="RUH104" s="1219" t="s">
        <v>1245</v>
      </c>
      <c r="RUI104" s="1219" t="s">
        <v>1245</v>
      </c>
      <c r="RUJ104" s="1219" t="s">
        <v>1245</v>
      </c>
      <c r="RUK104" s="1219" t="s">
        <v>1245</v>
      </c>
      <c r="RUL104" s="1219" t="s">
        <v>1245</v>
      </c>
      <c r="RUM104" s="1219" t="s">
        <v>1245</v>
      </c>
      <c r="RUN104" s="1219" t="s">
        <v>1245</v>
      </c>
      <c r="RUO104" s="1219" t="s">
        <v>1245</v>
      </c>
      <c r="RUP104" s="1219" t="s">
        <v>1245</v>
      </c>
      <c r="RUQ104" s="1219" t="s">
        <v>1245</v>
      </c>
      <c r="RUR104" s="1219" t="s">
        <v>1245</v>
      </c>
      <c r="RUS104" s="1219" t="s">
        <v>1245</v>
      </c>
      <c r="RUT104" s="1219" t="s">
        <v>1245</v>
      </c>
      <c r="RUU104" s="1219" t="s">
        <v>1245</v>
      </c>
      <c r="RUV104" s="1219" t="s">
        <v>1245</v>
      </c>
      <c r="RUW104" s="1219" t="s">
        <v>1245</v>
      </c>
      <c r="RUX104" s="1219" t="s">
        <v>1245</v>
      </c>
      <c r="RUY104" s="1219" t="s">
        <v>1245</v>
      </c>
      <c r="RUZ104" s="1219" t="s">
        <v>1245</v>
      </c>
      <c r="RVA104" s="1219" t="s">
        <v>1245</v>
      </c>
      <c r="RVB104" s="1219" t="s">
        <v>1245</v>
      </c>
      <c r="RVC104" s="1219" t="s">
        <v>1245</v>
      </c>
      <c r="RVD104" s="1219" t="s">
        <v>1245</v>
      </c>
      <c r="RVE104" s="1219" t="s">
        <v>1245</v>
      </c>
      <c r="RVF104" s="1219" t="s">
        <v>1245</v>
      </c>
      <c r="RVG104" s="1219" t="s">
        <v>1245</v>
      </c>
      <c r="RVH104" s="1219" t="s">
        <v>1245</v>
      </c>
      <c r="RVI104" s="1219" t="s">
        <v>1245</v>
      </c>
      <c r="RVJ104" s="1219" t="s">
        <v>1245</v>
      </c>
      <c r="RVK104" s="1219" t="s">
        <v>1245</v>
      </c>
      <c r="RVL104" s="1219" t="s">
        <v>1245</v>
      </c>
      <c r="RVM104" s="1219" t="s">
        <v>1245</v>
      </c>
      <c r="RVN104" s="1219" t="s">
        <v>1245</v>
      </c>
      <c r="RVO104" s="1219" t="s">
        <v>1245</v>
      </c>
      <c r="RVP104" s="1219" t="s">
        <v>1245</v>
      </c>
      <c r="RVQ104" s="1219" t="s">
        <v>1245</v>
      </c>
      <c r="RVR104" s="1219" t="s">
        <v>1245</v>
      </c>
      <c r="RVS104" s="1219" t="s">
        <v>1245</v>
      </c>
      <c r="RVT104" s="1219" t="s">
        <v>1245</v>
      </c>
      <c r="RVU104" s="1219" t="s">
        <v>1245</v>
      </c>
      <c r="RVV104" s="1219" t="s">
        <v>1245</v>
      </c>
      <c r="RVW104" s="1219" t="s">
        <v>1245</v>
      </c>
      <c r="RVX104" s="1219" t="s">
        <v>1245</v>
      </c>
      <c r="RVY104" s="1219" t="s">
        <v>1245</v>
      </c>
      <c r="RVZ104" s="1219" t="s">
        <v>1245</v>
      </c>
      <c r="RWA104" s="1219" t="s">
        <v>1245</v>
      </c>
      <c r="RWB104" s="1219" t="s">
        <v>1245</v>
      </c>
      <c r="RWC104" s="1219" t="s">
        <v>1245</v>
      </c>
      <c r="RWD104" s="1219" t="s">
        <v>1245</v>
      </c>
      <c r="RWE104" s="1219" t="s">
        <v>1245</v>
      </c>
      <c r="RWF104" s="1219" t="s">
        <v>1245</v>
      </c>
      <c r="RWG104" s="1219" t="s">
        <v>1245</v>
      </c>
      <c r="RWH104" s="1219" t="s">
        <v>1245</v>
      </c>
      <c r="RWI104" s="1219" t="s">
        <v>1245</v>
      </c>
      <c r="RWJ104" s="1219" t="s">
        <v>1245</v>
      </c>
      <c r="RWK104" s="1219" t="s">
        <v>1245</v>
      </c>
      <c r="RWL104" s="1219" t="s">
        <v>1245</v>
      </c>
      <c r="RWM104" s="1219" t="s">
        <v>1245</v>
      </c>
      <c r="RWN104" s="1219" t="s">
        <v>1245</v>
      </c>
      <c r="RWO104" s="1219" t="s">
        <v>1245</v>
      </c>
      <c r="RWP104" s="1219" t="s">
        <v>1245</v>
      </c>
      <c r="RWQ104" s="1219" t="s">
        <v>1245</v>
      </c>
      <c r="RWR104" s="1219" t="s">
        <v>1245</v>
      </c>
      <c r="RWS104" s="1219" t="s">
        <v>1245</v>
      </c>
      <c r="RWT104" s="1219" t="s">
        <v>1245</v>
      </c>
      <c r="RWU104" s="1219" t="s">
        <v>1245</v>
      </c>
      <c r="RWV104" s="1219" t="s">
        <v>1245</v>
      </c>
      <c r="RWW104" s="1219" t="s">
        <v>1245</v>
      </c>
      <c r="RWX104" s="1219" t="s">
        <v>1245</v>
      </c>
      <c r="RWY104" s="1219" t="s">
        <v>1245</v>
      </c>
      <c r="RWZ104" s="1219" t="s">
        <v>1245</v>
      </c>
      <c r="RXA104" s="1219" t="s">
        <v>1245</v>
      </c>
      <c r="RXB104" s="1219" t="s">
        <v>1245</v>
      </c>
      <c r="RXC104" s="1219" t="s">
        <v>1245</v>
      </c>
      <c r="RXD104" s="1219" t="s">
        <v>1245</v>
      </c>
      <c r="RXE104" s="1219" t="s">
        <v>1245</v>
      </c>
      <c r="RXF104" s="1219" t="s">
        <v>1245</v>
      </c>
      <c r="RXG104" s="1219" t="s">
        <v>1245</v>
      </c>
      <c r="RXH104" s="1219" t="s">
        <v>1245</v>
      </c>
      <c r="RXI104" s="1219" t="s">
        <v>1245</v>
      </c>
      <c r="RXJ104" s="1219" t="s">
        <v>1245</v>
      </c>
      <c r="RXK104" s="1219" t="s">
        <v>1245</v>
      </c>
      <c r="RXL104" s="1219" t="s">
        <v>1245</v>
      </c>
      <c r="RXM104" s="1219" t="s">
        <v>1245</v>
      </c>
      <c r="RXN104" s="1219" t="s">
        <v>1245</v>
      </c>
      <c r="RXO104" s="1219" t="s">
        <v>1245</v>
      </c>
      <c r="RXP104" s="1219" t="s">
        <v>1245</v>
      </c>
      <c r="RXQ104" s="1219" t="s">
        <v>1245</v>
      </c>
      <c r="RXR104" s="1219" t="s">
        <v>1245</v>
      </c>
      <c r="RXS104" s="1219" t="s">
        <v>1245</v>
      </c>
      <c r="RXT104" s="1219" t="s">
        <v>1245</v>
      </c>
      <c r="RXU104" s="1219" t="s">
        <v>1245</v>
      </c>
      <c r="RXV104" s="1219" t="s">
        <v>1245</v>
      </c>
      <c r="RXW104" s="1219" t="s">
        <v>1245</v>
      </c>
      <c r="RXX104" s="1219" t="s">
        <v>1245</v>
      </c>
      <c r="RXY104" s="1219" t="s">
        <v>1245</v>
      </c>
      <c r="RXZ104" s="1219" t="s">
        <v>1245</v>
      </c>
      <c r="RYA104" s="1219" t="s">
        <v>1245</v>
      </c>
      <c r="RYB104" s="1219" t="s">
        <v>1245</v>
      </c>
      <c r="RYC104" s="1219" t="s">
        <v>1245</v>
      </c>
      <c r="RYD104" s="1219" t="s">
        <v>1245</v>
      </c>
      <c r="RYE104" s="1219" t="s">
        <v>1245</v>
      </c>
      <c r="RYF104" s="1219" t="s">
        <v>1245</v>
      </c>
      <c r="RYG104" s="1219" t="s">
        <v>1245</v>
      </c>
      <c r="RYH104" s="1219" t="s">
        <v>1245</v>
      </c>
      <c r="RYI104" s="1219" t="s">
        <v>1245</v>
      </c>
      <c r="RYJ104" s="1219" t="s">
        <v>1245</v>
      </c>
      <c r="RYK104" s="1219" t="s">
        <v>1245</v>
      </c>
      <c r="RYL104" s="1219" t="s">
        <v>1245</v>
      </c>
      <c r="RYM104" s="1219" t="s">
        <v>1245</v>
      </c>
      <c r="RYN104" s="1219" t="s">
        <v>1245</v>
      </c>
      <c r="RYO104" s="1219" t="s">
        <v>1245</v>
      </c>
      <c r="RYP104" s="1219" t="s">
        <v>1245</v>
      </c>
      <c r="RYQ104" s="1219" t="s">
        <v>1245</v>
      </c>
      <c r="RYR104" s="1219" t="s">
        <v>1245</v>
      </c>
      <c r="RYS104" s="1219" t="s">
        <v>1245</v>
      </c>
      <c r="RYT104" s="1219" t="s">
        <v>1245</v>
      </c>
      <c r="RYU104" s="1219" t="s">
        <v>1245</v>
      </c>
      <c r="RYV104" s="1219" t="s">
        <v>1245</v>
      </c>
      <c r="RYW104" s="1219" t="s">
        <v>1245</v>
      </c>
      <c r="RYX104" s="1219" t="s">
        <v>1245</v>
      </c>
      <c r="RYY104" s="1219" t="s">
        <v>1245</v>
      </c>
      <c r="RYZ104" s="1219" t="s">
        <v>1245</v>
      </c>
      <c r="RZA104" s="1219" t="s">
        <v>1245</v>
      </c>
      <c r="RZB104" s="1219" t="s">
        <v>1245</v>
      </c>
      <c r="RZC104" s="1219" t="s">
        <v>1245</v>
      </c>
      <c r="RZD104" s="1219" t="s">
        <v>1245</v>
      </c>
      <c r="RZE104" s="1219" t="s">
        <v>1245</v>
      </c>
      <c r="RZF104" s="1219" t="s">
        <v>1245</v>
      </c>
      <c r="RZG104" s="1219" t="s">
        <v>1245</v>
      </c>
      <c r="RZH104" s="1219" t="s">
        <v>1245</v>
      </c>
      <c r="RZI104" s="1219" t="s">
        <v>1245</v>
      </c>
      <c r="RZJ104" s="1219" t="s">
        <v>1245</v>
      </c>
      <c r="RZK104" s="1219" t="s">
        <v>1245</v>
      </c>
      <c r="RZL104" s="1219" t="s">
        <v>1245</v>
      </c>
      <c r="RZM104" s="1219" t="s">
        <v>1245</v>
      </c>
      <c r="RZN104" s="1219" t="s">
        <v>1245</v>
      </c>
      <c r="RZO104" s="1219" t="s">
        <v>1245</v>
      </c>
      <c r="RZP104" s="1219" t="s">
        <v>1245</v>
      </c>
      <c r="RZQ104" s="1219" t="s">
        <v>1245</v>
      </c>
      <c r="RZR104" s="1219" t="s">
        <v>1245</v>
      </c>
      <c r="RZS104" s="1219" t="s">
        <v>1245</v>
      </c>
      <c r="RZT104" s="1219" t="s">
        <v>1245</v>
      </c>
      <c r="RZU104" s="1219" t="s">
        <v>1245</v>
      </c>
      <c r="RZV104" s="1219" t="s">
        <v>1245</v>
      </c>
      <c r="RZW104" s="1219" t="s">
        <v>1245</v>
      </c>
      <c r="RZX104" s="1219" t="s">
        <v>1245</v>
      </c>
      <c r="RZY104" s="1219" t="s">
        <v>1245</v>
      </c>
      <c r="RZZ104" s="1219" t="s">
        <v>1245</v>
      </c>
      <c r="SAA104" s="1219" t="s">
        <v>1245</v>
      </c>
      <c r="SAB104" s="1219" t="s">
        <v>1245</v>
      </c>
      <c r="SAC104" s="1219" t="s">
        <v>1245</v>
      </c>
      <c r="SAD104" s="1219" t="s">
        <v>1245</v>
      </c>
      <c r="SAE104" s="1219" t="s">
        <v>1245</v>
      </c>
      <c r="SAF104" s="1219" t="s">
        <v>1245</v>
      </c>
      <c r="SAG104" s="1219" t="s">
        <v>1245</v>
      </c>
      <c r="SAH104" s="1219" t="s">
        <v>1245</v>
      </c>
      <c r="SAI104" s="1219" t="s">
        <v>1245</v>
      </c>
      <c r="SAJ104" s="1219" t="s">
        <v>1245</v>
      </c>
      <c r="SAK104" s="1219" t="s">
        <v>1245</v>
      </c>
      <c r="SAL104" s="1219" t="s">
        <v>1245</v>
      </c>
      <c r="SAM104" s="1219" t="s">
        <v>1245</v>
      </c>
      <c r="SAN104" s="1219" t="s">
        <v>1245</v>
      </c>
      <c r="SAO104" s="1219" t="s">
        <v>1245</v>
      </c>
      <c r="SAP104" s="1219" t="s">
        <v>1245</v>
      </c>
      <c r="SAQ104" s="1219" t="s">
        <v>1245</v>
      </c>
      <c r="SAR104" s="1219" t="s">
        <v>1245</v>
      </c>
      <c r="SAS104" s="1219" t="s">
        <v>1245</v>
      </c>
      <c r="SAT104" s="1219" t="s">
        <v>1245</v>
      </c>
      <c r="SAU104" s="1219" t="s">
        <v>1245</v>
      </c>
      <c r="SAV104" s="1219" t="s">
        <v>1245</v>
      </c>
      <c r="SAW104" s="1219" t="s">
        <v>1245</v>
      </c>
      <c r="SAX104" s="1219" t="s">
        <v>1245</v>
      </c>
      <c r="SAY104" s="1219" t="s">
        <v>1245</v>
      </c>
      <c r="SAZ104" s="1219" t="s">
        <v>1245</v>
      </c>
      <c r="SBA104" s="1219" t="s">
        <v>1245</v>
      </c>
      <c r="SBB104" s="1219" t="s">
        <v>1245</v>
      </c>
      <c r="SBC104" s="1219" t="s">
        <v>1245</v>
      </c>
      <c r="SBD104" s="1219" t="s">
        <v>1245</v>
      </c>
      <c r="SBE104" s="1219" t="s">
        <v>1245</v>
      </c>
      <c r="SBF104" s="1219" t="s">
        <v>1245</v>
      </c>
      <c r="SBG104" s="1219" t="s">
        <v>1245</v>
      </c>
      <c r="SBH104" s="1219" t="s">
        <v>1245</v>
      </c>
      <c r="SBI104" s="1219" t="s">
        <v>1245</v>
      </c>
      <c r="SBJ104" s="1219" t="s">
        <v>1245</v>
      </c>
      <c r="SBK104" s="1219" t="s">
        <v>1245</v>
      </c>
      <c r="SBL104" s="1219" t="s">
        <v>1245</v>
      </c>
      <c r="SBM104" s="1219" t="s">
        <v>1245</v>
      </c>
      <c r="SBN104" s="1219" t="s">
        <v>1245</v>
      </c>
      <c r="SBO104" s="1219" t="s">
        <v>1245</v>
      </c>
      <c r="SBP104" s="1219" t="s">
        <v>1245</v>
      </c>
      <c r="SBQ104" s="1219" t="s">
        <v>1245</v>
      </c>
      <c r="SBR104" s="1219" t="s">
        <v>1245</v>
      </c>
      <c r="SBS104" s="1219" t="s">
        <v>1245</v>
      </c>
      <c r="SBT104" s="1219" t="s">
        <v>1245</v>
      </c>
      <c r="SBU104" s="1219" t="s">
        <v>1245</v>
      </c>
      <c r="SBV104" s="1219" t="s">
        <v>1245</v>
      </c>
      <c r="SBW104" s="1219" t="s">
        <v>1245</v>
      </c>
      <c r="SBX104" s="1219" t="s">
        <v>1245</v>
      </c>
      <c r="SBY104" s="1219" t="s">
        <v>1245</v>
      </c>
      <c r="SBZ104" s="1219" t="s">
        <v>1245</v>
      </c>
      <c r="SCA104" s="1219" t="s">
        <v>1245</v>
      </c>
      <c r="SCB104" s="1219" t="s">
        <v>1245</v>
      </c>
      <c r="SCC104" s="1219" t="s">
        <v>1245</v>
      </c>
      <c r="SCD104" s="1219" t="s">
        <v>1245</v>
      </c>
      <c r="SCE104" s="1219" t="s">
        <v>1245</v>
      </c>
      <c r="SCF104" s="1219" t="s">
        <v>1245</v>
      </c>
      <c r="SCG104" s="1219" t="s">
        <v>1245</v>
      </c>
      <c r="SCH104" s="1219" t="s">
        <v>1245</v>
      </c>
      <c r="SCI104" s="1219" t="s">
        <v>1245</v>
      </c>
      <c r="SCJ104" s="1219" t="s">
        <v>1245</v>
      </c>
      <c r="SCK104" s="1219" t="s">
        <v>1245</v>
      </c>
      <c r="SCL104" s="1219" t="s">
        <v>1245</v>
      </c>
      <c r="SCM104" s="1219" t="s">
        <v>1245</v>
      </c>
      <c r="SCN104" s="1219" t="s">
        <v>1245</v>
      </c>
      <c r="SCO104" s="1219" t="s">
        <v>1245</v>
      </c>
      <c r="SCP104" s="1219" t="s">
        <v>1245</v>
      </c>
      <c r="SCQ104" s="1219" t="s">
        <v>1245</v>
      </c>
      <c r="SCR104" s="1219" t="s">
        <v>1245</v>
      </c>
      <c r="SCS104" s="1219" t="s">
        <v>1245</v>
      </c>
      <c r="SCT104" s="1219" t="s">
        <v>1245</v>
      </c>
      <c r="SCU104" s="1219" t="s">
        <v>1245</v>
      </c>
      <c r="SCV104" s="1219" t="s">
        <v>1245</v>
      </c>
      <c r="SCW104" s="1219" t="s">
        <v>1245</v>
      </c>
      <c r="SCX104" s="1219" t="s">
        <v>1245</v>
      </c>
      <c r="SCY104" s="1219" t="s">
        <v>1245</v>
      </c>
      <c r="SCZ104" s="1219" t="s">
        <v>1245</v>
      </c>
      <c r="SDA104" s="1219" t="s">
        <v>1245</v>
      </c>
      <c r="SDB104" s="1219" t="s">
        <v>1245</v>
      </c>
      <c r="SDC104" s="1219" t="s">
        <v>1245</v>
      </c>
      <c r="SDD104" s="1219" t="s">
        <v>1245</v>
      </c>
      <c r="SDE104" s="1219" t="s">
        <v>1245</v>
      </c>
      <c r="SDF104" s="1219" t="s">
        <v>1245</v>
      </c>
      <c r="SDG104" s="1219" t="s">
        <v>1245</v>
      </c>
      <c r="SDH104" s="1219" t="s">
        <v>1245</v>
      </c>
      <c r="SDI104" s="1219" t="s">
        <v>1245</v>
      </c>
      <c r="SDJ104" s="1219" t="s">
        <v>1245</v>
      </c>
      <c r="SDK104" s="1219" t="s">
        <v>1245</v>
      </c>
      <c r="SDL104" s="1219" t="s">
        <v>1245</v>
      </c>
      <c r="SDM104" s="1219" t="s">
        <v>1245</v>
      </c>
      <c r="SDN104" s="1219" t="s">
        <v>1245</v>
      </c>
      <c r="SDO104" s="1219" t="s">
        <v>1245</v>
      </c>
      <c r="SDP104" s="1219" t="s">
        <v>1245</v>
      </c>
      <c r="SDQ104" s="1219" t="s">
        <v>1245</v>
      </c>
      <c r="SDR104" s="1219" t="s">
        <v>1245</v>
      </c>
      <c r="SDS104" s="1219" t="s">
        <v>1245</v>
      </c>
      <c r="SDT104" s="1219" t="s">
        <v>1245</v>
      </c>
      <c r="SDU104" s="1219" t="s">
        <v>1245</v>
      </c>
      <c r="SDV104" s="1219" t="s">
        <v>1245</v>
      </c>
      <c r="SDW104" s="1219" t="s">
        <v>1245</v>
      </c>
      <c r="SDX104" s="1219" t="s">
        <v>1245</v>
      </c>
      <c r="SDY104" s="1219" t="s">
        <v>1245</v>
      </c>
      <c r="SDZ104" s="1219" t="s">
        <v>1245</v>
      </c>
      <c r="SEA104" s="1219" t="s">
        <v>1245</v>
      </c>
      <c r="SEB104" s="1219" t="s">
        <v>1245</v>
      </c>
      <c r="SEC104" s="1219" t="s">
        <v>1245</v>
      </c>
      <c r="SED104" s="1219" t="s">
        <v>1245</v>
      </c>
      <c r="SEE104" s="1219" t="s">
        <v>1245</v>
      </c>
      <c r="SEF104" s="1219" t="s">
        <v>1245</v>
      </c>
      <c r="SEG104" s="1219" t="s">
        <v>1245</v>
      </c>
      <c r="SEH104" s="1219" t="s">
        <v>1245</v>
      </c>
      <c r="SEI104" s="1219" t="s">
        <v>1245</v>
      </c>
      <c r="SEJ104" s="1219" t="s">
        <v>1245</v>
      </c>
      <c r="SEK104" s="1219" t="s">
        <v>1245</v>
      </c>
      <c r="SEL104" s="1219" t="s">
        <v>1245</v>
      </c>
      <c r="SEM104" s="1219" t="s">
        <v>1245</v>
      </c>
      <c r="SEN104" s="1219" t="s">
        <v>1245</v>
      </c>
      <c r="SEO104" s="1219" t="s">
        <v>1245</v>
      </c>
      <c r="SEP104" s="1219" t="s">
        <v>1245</v>
      </c>
      <c r="SEQ104" s="1219" t="s">
        <v>1245</v>
      </c>
      <c r="SER104" s="1219" t="s">
        <v>1245</v>
      </c>
      <c r="SES104" s="1219" t="s">
        <v>1245</v>
      </c>
      <c r="SET104" s="1219" t="s">
        <v>1245</v>
      </c>
      <c r="SEU104" s="1219" t="s">
        <v>1245</v>
      </c>
      <c r="SEV104" s="1219" t="s">
        <v>1245</v>
      </c>
      <c r="SEW104" s="1219" t="s">
        <v>1245</v>
      </c>
      <c r="SEX104" s="1219" t="s">
        <v>1245</v>
      </c>
      <c r="SEY104" s="1219" t="s">
        <v>1245</v>
      </c>
      <c r="SEZ104" s="1219" t="s">
        <v>1245</v>
      </c>
      <c r="SFA104" s="1219" t="s">
        <v>1245</v>
      </c>
      <c r="SFB104" s="1219" t="s">
        <v>1245</v>
      </c>
      <c r="SFC104" s="1219" t="s">
        <v>1245</v>
      </c>
      <c r="SFD104" s="1219" t="s">
        <v>1245</v>
      </c>
      <c r="SFE104" s="1219" t="s">
        <v>1245</v>
      </c>
      <c r="SFF104" s="1219" t="s">
        <v>1245</v>
      </c>
      <c r="SFG104" s="1219" t="s">
        <v>1245</v>
      </c>
      <c r="SFH104" s="1219" t="s">
        <v>1245</v>
      </c>
      <c r="SFI104" s="1219" t="s">
        <v>1245</v>
      </c>
      <c r="SFJ104" s="1219" t="s">
        <v>1245</v>
      </c>
      <c r="SFK104" s="1219" t="s">
        <v>1245</v>
      </c>
      <c r="SFL104" s="1219" t="s">
        <v>1245</v>
      </c>
      <c r="SFM104" s="1219" t="s">
        <v>1245</v>
      </c>
      <c r="SFN104" s="1219" t="s">
        <v>1245</v>
      </c>
      <c r="SFO104" s="1219" t="s">
        <v>1245</v>
      </c>
      <c r="SFP104" s="1219" t="s">
        <v>1245</v>
      </c>
      <c r="SFQ104" s="1219" t="s">
        <v>1245</v>
      </c>
      <c r="SFR104" s="1219" t="s">
        <v>1245</v>
      </c>
      <c r="SFS104" s="1219" t="s">
        <v>1245</v>
      </c>
      <c r="SFT104" s="1219" t="s">
        <v>1245</v>
      </c>
      <c r="SFU104" s="1219" t="s">
        <v>1245</v>
      </c>
      <c r="SFV104" s="1219" t="s">
        <v>1245</v>
      </c>
      <c r="SFW104" s="1219" t="s">
        <v>1245</v>
      </c>
      <c r="SFX104" s="1219" t="s">
        <v>1245</v>
      </c>
      <c r="SFY104" s="1219" t="s">
        <v>1245</v>
      </c>
      <c r="SFZ104" s="1219" t="s">
        <v>1245</v>
      </c>
      <c r="SGA104" s="1219" t="s">
        <v>1245</v>
      </c>
      <c r="SGB104" s="1219" t="s">
        <v>1245</v>
      </c>
      <c r="SGC104" s="1219" t="s">
        <v>1245</v>
      </c>
      <c r="SGD104" s="1219" t="s">
        <v>1245</v>
      </c>
      <c r="SGE104" s="1219" t="s">
        <v>1245</v>
      </c>
      <c r="SGF104" s="1219" t="s">
        <v>1245</v>
      </c>
      <c r="SGG104" s="1219" t="s">
        <v>1245</v>
      </c>
      <c r="SGH104" s="1219" t="s">
        <v>1245</v>
      </c>
      <c r="SGI104" s="1219" t="s">
        <v>1245</v>
      </c>
      <c r="SGJ104" s="1219" t="s">
        <v>1245</v>
      </c>
      <c r="SGK104" s="1219" t="s">
        <v>1245</v>
      </c>
      <c r="SGL104" s="1219" t="s">
        <v>1245</v>
      </c>
      <c r="SGM104" s="1219" t="s">
        <v>1245</v>
      </c>
      <c r="SGN104" s="1219" t="s">
        <v>1245</v>
      </c>
      <c r="SGO104" s="1219" t="s">
        <v>1245</v>
      </c>
      <c r="SGP104" s="1219" t="s">
        <v>1245</v>
      </c>
      <c r="SGQ104" s="1219" t="s">
        <v>1245</v>
      </c>
      <c r="SGR104" s="1219" t="s">
        <v>1245</v>
      </c>
      <c r="SGS104" s="1219" t="s">
        <v>1245</v>
      </c>
      <c r="SGT104" s="1219" t="s">
        <v>1245</v>
      </c>
      <c r="SGU104" s="1219" t="s">
        <v>1245</v>
      </c>
      <c r="SGV104" s="1219" t="s">
        <v>1245</v>
      </c>
      <c r="SGW104" s="1219" t="s">
        <v>1245</v>
      </c>
      <c r="SGX104" s="1219" t="s">
        <v>1245</v>
      </c>
      <c r="SGY104" s="1219" t="s">
        <v>1245</v>
      </c>
      <c r="SGZ104" s="1219" t="s">
        <v>1245</v>
      </c>
      <c r="SHA104" s="1219" t="s">
        <v>1245</v>
      </c>
      <c r="SHB104" s="1219" t="s">
        <v>1245</v>
      </c>
      <c r="SHC104" s="1219" t="s">
        <v>1245</v>
      </c>
      <c r="SHD104" s="1219" t="s">
        <v>1245</v>
      </c>
      <c r="SHE104" s="1219" t="s">
        <v>1245</v>
      </c>
      <c r="SHF104" s="1219" t="s">
        <v>1245</v>
      </c>
      <c r="SHG104" s="1219" t="s">
        <v>1245</v>
      </c>
      <c r="SHH104" s="1219" t="s">
        <v>1245</v>
      </c>
      <c r="SHI104" s="1219" t="s">
        <v>1245</v>
      </c>
      <c r="SHJ104" s="1219" t="s">
        <v>1245</v>
      </c>
      <c r="SHK104" s="1219" t="s">
        <v>1245</v>
      </c>
      <c r="SHL104" s="1219" t="s">
        <v>1245</v>
      </c>
      <c r="SHM104" s="1219" t="s">
        <v>1245</v>
      </c>
      <c r="SHN104" s="1219" t="s">
        <v>1245</v>
      </c>
      <c r="SHO104" s="1219" t="s">
        <v>1245</v>
      </c>
      <c r="SHP104" s="1219" t="s">
        <v>1245</v>
      </c>
      <c r="SHQ104" s="1219" t="s">
        <v>1245</v>
      </c>
      <c r="SHR104" s="1219" t="s">
        <v>1245</v>
      </c>
      <c r="SHS104" s="1219" t="s">
        <v>1245</v>
      </c>
      <c r="SHT104" s="1219" t="s">
        <v>1245</v>
      </c>
      <c r="SHU104" s="1219" t="s">
        <v>1245</v>
      </c>
      <c r="SHV104" s="1219" t="s">
        <v>1245</v>
      </c>
      <c r="SHW104" s="1219" t="s">
        <v>1245</v>
      </c>
      <c r="SHX104" s="1219" t="s">
        <v>1245</v>
      </c>
      <c r="SHY104" s="1219" t="s">
        <v>1245</v>
      </c>
      <c r="SHZ104" s="1219" t="s">
        <v>1245</v>
      </c>
      <c r="SIA104" s="1219" t="s">
        <v>1245</v>
      </c>
      <c r="SIB104" s="1219" t="s">
        <v>1245</v>
      </c>
      <c r="SIC104" s="1219" t="s">
        <v>1245</v>
      </c>
      <c r="SID104" s="1219" t="s">
        <v>1245</v>
      </c>
      <c r="SIE104" s="1219" t="s">
        <v>1245</v>
      </c>
      <c r="SIF104" s="1219" t="s">
        <v>1245</v>
      </c>
      <c r="SIG104" s="1219" t="s">
        <v>1245</v>
      </c>
      <c r="SIH104" s="1219" t="s">
        <v>1245</v>
      </c>
      <c r="SII104" s="1219" t="s">
        <v>1245</v>
      </c>
      <c r="SIJ104" s="1219" t="s">
        <v>1245</v>
      </c>
      <c r="SIK104" s="1219" t="s">
        <v>1245</v>
      </c>
      <c r="SIL104" s="1219" t="s">
        <v>1245</v>
      </c>
      <c r="SIM104" s="1219" t="s">
        <v>1245</v>
      </c>
      <c r="SIN104" s="1219" t="s">
        <v>1245</v>
      </c>
      <c r="SIO104" s="1219" t="s">
        <v>1245</v>
      </c>
      <c r="SIP104" s="1219" t="s">
        <v>1245</v>
      </c>
      <c r="SIQ104" s="1219" t="s">
        <v>1245</v>
      </c>
      <c r="SIR104" s="1219" t="s">
        <v>1245</v>
      </c>
      <c r="SIS104" s="1219" t="s">
        <v>1245</v>
      </c>
      <c r="SIT104" s="1219" t="s">
        <v>1245</v>
      </c>
      <c r="SIU104" s="1219" t="s">
        <v>1245</v>
      </c>
      <c r="SIV104" s="1219" t="s">
        <v>1245</v>
      </c>
      <c r="SIW104" s="1219" t="s">
        <v>1245</v>
      </c>
      <c r="SIX104" s="1219" t="s">
        <v>1245</v>
      </c>
      <c r="SIY104" s="1219" t="s">
        <v>1245</v>
      </c>
      <c r="SIZ104" s="1219" t="s">
        <v>1245</v>
      </c>
      <c r="SJA104" s="1219" t="s">
        <v>1245</v>
      </c>
      <c r="SJB104" s="1219" t="s">
        <v>1245</v>
      </c>
      <c r="SJC104" s="1219" t="s">
        <v>1245</v>
      </c>
      <c r="SJD104" s="1219" t="s">
        <v>1245</v>
      </c>
      <c r="SJE104" s="1219" t="s">
        <v>1245</v>
      </c>
      <c r="SJF104" s="1219" t="s">
        <v>1245</v>
      </c>
      <c r="SJG104" s="1219" t="s">
        <v>1245</v>
      </c>
      <c r="SJH104" s="1219" t="s">
        <v>1245</v>
      </c>
      <c r="SJI104" s="1219" t="s">
        <v>1245</v>
      </c>
      <c r="SJJ104" s="1219" t="s">
        <v>1245</v>
      </c>
      <c r="SJK104" s="1219" t="s">
        <v>1245</v>
      </c>
      <c r="SJL104" s="1219" t="s">
        <v>1245</v>
      </c>
      <c r="SJM104" s="1219" t="s">
        <v>1245</v>
      </c>
      <c r="SJN104" s="1219" t="s">
        <v>1245</v>
      </c>
      <c r="SJO104" s="1219" t="s">
        <v>1245</v>
      </c>
      <c r="SJP104" s="1219" t="s">
        <v>1245</v>
      </c>
      <c r="SJQ104" s="1219" t="s">
        <v>1245</v>
      </c>
      <c r="SJR104" s="1219" t="s">
        <v>1245</v>
      </c>
      <c r="SJS104" s="1219" t="s">
        <v>1245</v>
      </c>
      <c r="SJT104" s="1219" t="s">
        <v>1245</v>
      </c>
      <c r="SJU104" s="1219" t="s">
        <v>1245</v>
      </c>
      <c r="SJV104" s="1219" t="s">
        <v>1245</v>
      </c>
      <c r="SJW104" s="1219" t="s">
        <v>1245</v>
      </c>
      <c r="SJX104" s="1219" t="s">
        <v>1245</v>
      </c>
      <c r="SJY104" s="1219" t="s">
        <v>1245</v>
      </c>
      <c r="SJZ104" s="1219" t="s">
        <v>1245</v>
      </c>
      <c r="SKA104" s="1219" t="s">
        <v>1245</v>
      </c>
      <c r="SKB104" s="1219" t="s">
        <v>1245</v>
      </c>
      <c r="SKC104" s="1219" t="s">
        <v>1245</v>
      </c>
      <c r="SKD104" s="1219" t="s">
        <v>1245</v>
      </c>
      <c r="SKE104" s="1219" t="s">
        <v>1245</v>
      </c>
      <c r="SKF104" s="1219" t="s">
        <v>1245</v>
      </c>
      <c r="SKG104" s="1219" t="s">
        <v>1245</v>
      </c>
      <c r="SKH104" s="1219" t="s">
        <v>1245</v>
      </c>
      <c r="SKI104" s="1219" t="s">
        <v>1245</v>
      </c>
      <c r="SKJ104" s="1219" t="s">
        <v>1245</v>
      </c>
      <c r="SKK104" s="1219" t="s">
        <v>1245</v>
      </c>
      <c r="SKL104" s="1219" t="s">
        <v>1245</v>
      </c>
      <c r="SKM104" s="1219" t="s">
        <v>1245</v>
      </c>
      <c r="SKN104" s="1219" t="s">
        <v>1245</v>
      </c>
      <c r="SKO104" s="1219" t="s">
        <v>1245</v>
      </c>
      <c r="SKP104" s="1219" t="s">
        <v>1245</v>
      </c>
      <c r="SKQ104" s="1219" t="s">
        <v>1245</v>
      </c>
      <c r="SKR104" s="1219" t="s">
        <v>1245</v>
      </c>
      <c r="SKS104" s="1219" t="s">
        <v>1245</v>
      </c>
      <c r="SKT104" s="1219" t="s">
        <v>1245</v>
      </c>
      <c r="SKU104" s="1219" t="s">
        <v>1245</v>
      </c>
      <c r="SKV104" s="1219" t="s">
        <v>1245</v>
      </c>
      <c r="SKW104" s="1219" t="s">
        <v>1245</v>
      </c>
      <c r="SKX104" s="1219" t="s">
        <v>1245</v>
      </c>
      <c r="SKY104" s="1219" t="s">
        <v>1245</v>
      </c>
      <c r="SKZ104" s="1219" t="s">
        <v>1245</v>
      </c>
      <c r="SLA104" s="1219" t="s">
        <v>1245</v>
      </c>
      <c r="SLB104" s="1219" t="s">
        <v>1245</v>
      </c>
      <c r="SLC104" s="1219" t="s">
        <v>1245</v>
      </c>
      <c r="SLD104" s="1219" t="s">
        <v>1245</v>
      </c>
      <c r="SLE104" s="1219" t="s">
        <v>1245</v>
      </c>
      <c r="SLF104" s="1219" t="s">
        <v>1245</v>
      </c>
      <c r="SLG104" s="1219" t="s">
        <v>1245</v>
      </c>
      <c r="SLH104" s="1219" t="s">
        <v>1245</v>
      </c>
      <c r="SLI104" s="1219" t="s">
        <v>1245</v>
      </c>
      <c r="SLJ104" s="1219" t="s">
        <v>1245</v>
      </c>
      <c r="SLK104" s="1219" t="s">
        <v>1245</v>
      </c>
      <c r="SLL104" s="1219" t="s">
        <v>1245</v>
      </c>
      <c r="SLM104" s="1219" t="s">
        <v>1245</v>
      </c>
      <c r="SLN104" s="1219" t="s">
        <v>1245</v>
      </c>
      <c r="SLO104" s="1219" t="s">
        <v>1245</v>
      </c>
      <c r="SLP104" s="1219" t="s">
        <v>1245</v>
      </c>
      <c r="SLQ104" s="1219" t="s">
        <v>1245</v>
      </c>
      <c r="SLR104" s="1219" t="s">
        <v>1245</v>
      </c>
      <c r="SLS104" s="1219" t="s">
        <v>1245</v>
      </c>
      <c r="SLT104" s="1219" t="s">
        <v>1245</v>
      </c>
      <c r="SLU104" s="1219" t="s">
        <v>1245</v>
      </c>
      <c r="SLV104" s="1219" t="s">
        <v>1245</v>
      </c>
      <c r="SLW104" s="1219" t="s">
        <v>1245</v>
      </c>
      <c r="SLX104" s="1219" t="s">
        <v>1245</v>
      </c>
      <c r="SLY104" s="1219" t="s">
        <v>1245</v>
      </c>
      <c r="SLZ104" s="1219" t="s">
        <v>1245</v>
      </c>
      <c r="SMA104" s="1219" t="s">
        <v>1245</v>
      </c>
      <c r="SMB104" s="1219" t="s">
        <v>1245</v>
      </c>
      <c r="SMC104" s="1219" t="s">
        <v>1245</v>
      </c>
      <c r="SMD104" s="1219" t="s">
        <v>1245</v>
      </c>
      <c r="SME104" s="1219" t="s">
        <v>1245</v>
      </c>
      <c r="SMF104" s="1219" t="s">
        <v>1245</v>
      </c>
      <c r="SMG104" s="1219" t="s">
        <v>1245</v>
      </c>
      <c r="SMH104" s="1219" t="s">
        <v>1245</v>
      </c>
      <c r="SMI104" s="1219" t="s">
        <v>1245</v>
      </c>
      <c r="SMJ104" s="1219" t="s">
        <v>1245</v>
      </c>
      <c r="SMK104" s="1219" t="s">
        <v>1245</v>
      </c>
      <c r="SML104" s="1219" t="s">
        <v>1245</v>
      </c>
      <c r="SMM104" s="1219" t="s">
        <v>1245</v>
      </c>
      <c r="SMN104" s="1219" t="s">
        <v>1245</v>
      </c>
      <c r="SMO104" s="1219" t="s">
        <v>1245</v>
      </c>
      <c r="SMP104" s="1219" t="s">
        <v>1245</v>
      </c>
      <c r="SMQ104" s="1219" t="s">
        <v>1245</v>
      </c>
      <c r="SMR104" s="1219" t="s">
        <v>1245</v>
      </c>
      <c r="SMS104" s="1219" t="s">
        <v>1245</v>
      </c>
      <c r="SMT104" s="1219" t="s">
        <v>1245</v>
      </c>
      <c r="SMU104" s="1219" t="s">
        <v>1245</v>
      </c>
      <c r="SMV104" s="1219" t="s">
        <v>1245</v>
      </c>
      <c r="SMW104" s="1219" t="s">
        <v>1245</v>
      </c>
      <c r="SMX104" s="1219" t="s">
        <v>1245</v>
      </c>
      <c r="SMY104" s="1219" t="s">
        <v>1245</v>
      </c>
      <c r="SMZ104" s="1219" t="s">
        <v>1245</v>
      </c>
      <c r="SNA104" s="1219" t="s">
        <v>1245</v>
      </c>
      <c r="SNB104" s="1219" t="s">
        <v>1245</v>
      </c>
      <c r="SNC104" s="1219" t="s">
        <v>1245</v>
      </c>
      <c r="SND104" s="1219" t="s">
        <v>1245</v>
      </c>
      <c r="SNE104" s="1219" t="s">
        <v>1245</v>
      </c>
      <c r="SNF104" s="1219" t="s">
        <v>1245</v>
      </c>
      <c r="SNG104" s="1219" t="s">
        <v>1245</v>
      </c>
      <c r="SNH104" s="1219" t="s">
        <v>1245</v>
      </c>
      <c r="SNI104" s="1219" t="s">
        <v>1245</v>
      </c>
      <c r="SNJ104" s="1219" t="s">
        <v>1245</v>
      </c>
      <c r="SNK104" s="1219" t="s">
        <v>1245</v>
      </c>
      <c r="SNL104" s="1219" t="s">
        <v>1245</v>
      </c>
      <c r="SNM104" s="1219" t="s">
        <v>1245</v>
      </c>
      <c r="SNN104" s="1219" t="s">
        <v>1245</v>
      </c>
      <c r="SNO104" s="1219" t="s">
        <v>1245</v>
      </c>
      <c r="SNP104" s="1219" t="s">
        <v>1245</v>
      </c>
      <c r="SNQ104" s="1219" t="s">
        <v>1245</v>
      </c>
      <c r="SNR104" s="1219" t="s">
        <v>1245</v>
      </c>
      <c r="SNS104" s="1219" t="s">
        <v>1245</v>
      </c>
      <c r="SNT104" s="1219" t="s">
        <v>1245</v>
      </c>
      <c r="SNU104" s="1219" t="s">
        <v>1245</v>
      </c>
      <c r="SNV104" s="1219" t="s">
        <v>1245</v>
      </c>
      <c r="SNW104" s="1219" t="s">
        <v>1245</v>
      </c>
      <c r="SNX104" s="1219" t="s">
        <v>1245</v>
      </c>
      <c r="SNY104" s="1219" t="s">
        <v>1245</v>
      </c>
      <c r="SNZ104" s="1219" t="s">
        <v>1245</v>
      </c>
      <c r="SOA104" s="1219" t="s">
        <v>1245</v>
      </c>
      <c r="SOB104" s="1219" t="s">
        <v>1245</v>
      </c>
      <c r="SOC104" s="1219" t="s">
        <v>1245</v>
      </c>
      <c r="SOD104" s="1219" t="s">
        <v>1245</v>
      </c>
      <c r="SOE104" s="1219" t="s">
        <v>1245</v>
      </c>
      <c r="SOF104" s="1219" t="s">
        <v>1245</v>
      </c>
      <c r="SOG104" s="1219" t="s">
        <v>1245</v>
      </c>
      <c r="SOH104" s="1219" t="s">
        <v>1245</v>
      </c>
      <c r="SOI104" s="1219" t="s">
        <v>1245</v>
      </c>
      <c r="SOJ104" s="1219" t="s">
        <v>1245</v>
      </c>
      <c r="SOK104" s="1219" t="s">
        <v>1245</v>
      </c>
      <c r="SOL104" s="1219" t="s">
        <v>1245</v>
      </c>
      <c r="SOM104" s="1219" t="s">
        <v>1245</v>
      </c>
      <c r="SON104" s="1219" t="s">
        <v>1245</v>
      </c>
      <c r="SOO104" s="1219" t="s">
        <v>1245</v>
      </c>
      <c r="SOP104" s="1219" t="s">
        <v>1245</v>
      </c>
      <c r="SOQ104" s="1219" t="s">
        <v>1245</v>
      </c>
      <c r="SOR104" s="1219" t="s">
        <v>1245</v>
      </c>
      <c r="SOS104" s="1219" t="s">
        <v>1245</v>
      </c>
      <c r="SOT104" s="1219" t="s">
        <v>1245</v>
      </c>
      <c r="SOU104" s="1219" t="s">
        <v>1245</v>
      </c>
      <c r="SOV104" s="1219" t="s">
        <v>1245</v>
      </c>
      <c r="SOW104" s="1219" t="s">
        <v>1245</v>
      </c>
      <c r="SOX104" s="1219" t="s">
        <v>1245</v>
      </c>
      <c r="SOY104" s="1219" t="s">
        <v>1245</v>
      </c>
      <c r="SOZ104" s="1219" t="s">
        <v>1245</v>
      </c>
      <c r="SPA104" s="1219" t="s">
        <v>1245</v>
      </c>
      <c r="SPB104" s="1219" t="s">
        <v>1245</v>
      </c>
      <c r="SPC104" s="1219" t="s">
        <v>1245</v>
      </c>
      <c r="SPD104" s="1219" t="s">
        <v>1245</v>
      </c>
      <c r="SPE104" s="1219" t="s">
        <v>1245</v>
      </c>
      <c r="SPF104" s="1219" t="s">
        <v>1245</v>
      </c>
      <c r="SPG104" s="1219" t="s">
        <v>1245</v>
      </c>
      <c r="SPH104" s="1219" t="s">
        <v>1245</v>
      </c>
      <c r="SPI104" s="1219" t="s">
        <v>1245</v>
      </c>
      <c r="SPJ104" s="1219" t="s">
        <v>1245</v>
      </c>
      <c r="SPK104" s="1219" t="s">
        <v>1245</v>
      </c>
      <c r="SPL104" s="1219" t="s">
        <v>1245</v>
      </c>
      <c r="SPM104" s="1219" t="s">
        <v>1245</v>
      </c>
      <c r="SPN104" s="1219" t="s">
        <v>1245</v>
      </c>
      <c r="SPO104" s="1219" t="s">
        <v>1245</v>
      </c>
      <c r="SPP104" s="1219" t="s">
        <v>1245</v>
      </c>
      <c r="SPQ104" s="1219" t="s">
        <v>1245</v>
      </c>
      <c r="SPR104" s="1219" t="s">
        <v>1245</v>
      </c>
      <c r="SPS104" s="1219" t="s">
        <v>1245</v>
      </c>
      <c r="SPT104" s="1219" t="s">
        <v>1245</v>
      </c>
      <c r="SPU104" s="1219" t="s">
        <v>1245</v>
      </c>
      <c r="SPV104" s="1219" t="s">
        <v>1245</v>
      </c>
      <c r="SPW104" s="1219" t="s">
        <v>1245</v>
      </c>
      <c r="SPX104" s="1219" t="s">
        <v>1245</v>
      </c>
      <c r="SPY104" s="1219" t="s">
        <v>1245</v>
      </c>
      <c r="SPZ104" s="1219" t="s">
        <v>1245</v>
      </c>
      <c r="SQA104" s="1219" t="s">
        <v>1245</v>
      </c>
      <c r="SQB104" s="1219" t="s">
        <v>1245</v>
      </c>
      <c r="SQC104" s="1219" t="s">
        <v>1245</v>
      </c>
      <c r="SQD104" s="1219" t="s">
        <v>1245</v>
      </c>
      <c r="SQE104" s="1219" t="s">
        <v>1245</v>
      </c>
      <c r="SQF104" s="1219" t="s">
        <v>1245</v>
      </c>
      <c r="SQG104" s="1219" t="s">
        <v>1245</v>
      </c>
      <c r="SQH104" s="1219" t="s">
        <v>1245</v>
      </c>
      <c r="SQI104" s="1219" t="s">
        <v>1245</v>
      </c>
      <c r="SQJ104" s="1219" t="s">
        <v>1245</v>
      </c>
      <c r="SQK104" s="1219" t="s">
        <v>1245</v>
      </c>
      <c r="SQL104" s="1219" t="s">
        <v>1245</v>
      </c>
      <c r="SQM104" s="1219" t="s">
        <v>1245</v>
      </c>
      <c r="SQN104" s="1219" t="s">
        <v>1245</v>
      </c>
      <c r="SQO104" s="1219" t="s">
        <v>1245</v>
      </c>
      <c r="SQP104" s="1219" t="s">
        <v>1245</v>
      </c>
      <c r="SQQ104" s="1219" t="s">
        <v>1245</v>
      </c>
      <c r="SQR104" s="1219" t="s">
        <v>1245</v>
      </c>
      <c r="SQS104" s="1219" t="s">
        <v>1245</v>
      </c>
      <c r="SQT104" s="1219" t="s">
        <v>1245</v>
      </c>
      <c r="SQU104" s="1219" t="s">
        <v>1245</v>
      </c>
      <c r="SQV104" s="1219" t="s">
        <v>1245</v>
      </c>
      <c r="SQW104" s="1219" t="s">
        <v>1245</v>
      </c>
      <c r="SQX104" s="1219" t="s">
        <v>1245</v>
      </c>
      <c r="SQY104" s="1219" t="s">
        <v>1245</v>
      </c>
      <c r="SQZ104" s="1219" t="s">
        <v>1245</v>
      </c>
      <c r="SRA104" s="1219" t="s">
        <v>1245</v>
      </c>
      <c r="SRB104" s="1219" t="s">
        <v>1245</v>
      </c>
      <c r="SRC104" s="1219" t="s">
        <v>1245</v>
      </c>
      <c r="SRD104" s="1219" t="s">
        <v>1245</v>
      </c>
      <c r="SRE104" s="1219" t="s">
        <v>1245</v>
      </c>
      <c r="SRF104" s="1219" t="s">
        <v>1245</v>
      </c>
      <c r="SRG104" s="1219" t="s">
        <v>1245</v>
      </c>
      <c r="SRH104" s="1219" t="s">
        <v>1245</v>
      </c>
      <c r="SRI104" s="1219" t="s">
        <v>1245</v>
      </c>
      <c r="SRJ104" s="1219" t="s">
        <v>1245</v>
      </c>
      <c r="SRK104" s="1219" t="s">
        <v>1245</v>
      </c>
      <c r="SRL104" s="1219" t="s">
        <v>1245</v>
      </c>
      <c r="SRM104" s="1219" t="s">
        <v>1245</v>
      </c>
      <c r="SRN104" s="1219" t="s">
        <v>1245</v>
      </c>
      <c r="SRO104" s="1219" t="s">
        <v>1245</v>
      </c>
      <c r="SRP104" s="1219" t="s">
        <v>1245</v>
      </c>
      <c r="SRQ104" s="1219" t="s">
        <v>1245</v>
      </c>
      <c r="SRR104" s="1219" t="s">
        <v>1245</v>
      </c>
      <c r="SRS104" s="1219" t="s">
        <v>1245</v>
      </c>
      <c r="SRT104" s="1219" t="s">
        <v>1245</v>
      </c>
      <c r="SRU104" s="1219" t="s">
        <v>1245</v>
      </c>
      <c r="SRV104" s="1219" t="s">
        <v>1245</v>
      </c>
      <c r="SRW104" s="1219" t="s">
        <v>1245</v>
      </c>
      <c r="SRX104" s="1219" t="s">
        <v>1245</v>
      </c>
      <c r="SRY104" s="1219" t="s">
        <v>1245</v>
      </c>
      <c r="SRZ104" s="1219" t="s">
        <v>1245</v>
      </c>
      <c r="SSA104" s="1219" t="s">
        <v>1245</v>
      </c>
      <c r="SSB104" s="1219" t="s">
        <v>1245</v>
      </c>
      <c r="SSC104" s="1219" t="s">
        <v>1245</v>
      </c>
      <c r="SSD104" s="1219" t="s">
        <v>1245</v>
      </c>
      <c r="SSE104" s="1219" t="s">
        <v>1245</v>
      </c>
      <c r="SSF104" s="1219" t="s">
        <v>1245</v>
      </c>
      <c r="SSG104" s="1219" t="s">
        <v>1245</v>
      </c>
      <c r="SSH104" s="1219" t="s">
        <v>1245</v>
      </c>
      <c r="SSI104" s="1219" t="s">
        <v>1245</v>
      </c>
      <c r="SSJ104" s="1219" t="s">
        <v>1245</v>
      </c>
      <c r="SSK104" s="1219" t="s">
        <v>1245</v>
      </c>
      <c r="SSL104" s="1219" t="s">
        <v>1245</v>
      </c>
      <c r="SSM104" s="1219" t="s">
        <v>1245</v>
      </c>
      <c r="SSN104" s="1219" t="s">
        <v>1245</v>
      </c>
      <c r="SSO104" s="1219" t="s">
        <v>1245</v>
      </c>
      <c r="SSP104" s="1219" t="s">
        <v>1245</v>
      </c>
      <c r="SSQ104" s="1219" t="s">
        <v>1245</v>
      </c>
      <c r="SSR104" s="1219" t="s">
        <v>1245</v>
      </c>
      <c r="SSS104" s="1219" t="s">
        <v>1245</v>
      </c>
      <c r="SST104" s="1219" t="s">
        <v>1245</v>
      </c>
      <c r="SSU104" s="1219" t="s">
        <v>1245</v>
      </c>
      <c r="SSV104" s="1219" t="s">
        <v>1245</v>
      </c>
      <c r="SSW104" s="1219" t="s">
        <v>1245</v>
      </c>
      <c r="SSX104" s="1219" t="s">
        <v>1245</v>
      </c>
      <c r="SSY104" s="1219" t="s">
        <v>1245</v>
      </c>
      <c r="SSZ104" s="1219" t="s">
        <v>1245</v>
      </c>
      <c r="STA104" s="1219" t="s">
        <v>1245</v>
      </c>
      <c r="STB104" s="1219" t="s">
        <v>1245</v>
      </c>
      <c r="STC104" s="1219" t="s">
        <v>1245</v>
      </c>
      <c r="STD104" s="1219" t="s">
        <v>1245</v>
      </c>
      <c r="STE104" s="1219" t="s">
        <v>1245</v>
      </c>
      <c r="STF104" s="1219" t="s">
        <v>1245</v>
      </c>
      <c r="STG104" s="1219" t="s">
        <v>1245</v>
      </c>
      <c r="STH104" s="1219" t="s">
        <v>1245</v>
      </c>
      <c r="STI104" s="1219" t="s">
        <v>1245</v>
      </c>
      <c r="STJ104" s="1219" t="s">
        <v>1245</v>
      </c>
      <c r="STK104" s="1219" t="s">
        <v>1245</v>
      </c>
      <c r="STL104" s="1219" t="s">
        <v>1245</v>
      </c>
      <c r="STM104" s="1219" t="s">
        <v>1245</v>
      </c>
      <c r="STN104" s="1219" t="s">
        <v>1245</v>
      </c>
      <c r="STO104" s="1219" t="s">
        <v>1245</v>
      </c>
      <c r="STP104" s="1219" t="s">
        <v>1245</v>
      </c>
      <c r="STQ104" s="1219" t="s">
        <v>1245</v>
      </c>
      <c r="STR104" s="1219" t="s">
        <v>1245</v>
      </c>
      <c r="STS104" s="1219" t="s">
        <v>1245</v>
      </c>
      <c r="STT104" s="1219" t="s">
        <v>1245</v>
      </c>
      <c r="STU104" s="1219" t="s">
        <v>1245</v>
      </c>
      <c r="STV104" s="1219" t="s">
        <v>1245</v>
      </c>
      <c r="STW104" s="1219" t="s">
        <v>1245</v>
      </c>
      <c r="STX104" s="1219" t="s">
        <v>1245</v>
      </c>
      <c r="STY104" s="1219" t="s">
        <v>1245</v>
      </c>
      <c r="STZ104" s="1219" t="s">
        <v>1245</v>
      </c>
      <c r="SUA104" s="1219" t="s">
        <v>1245</v>
      </c>
      <c r="SUB104" s="1219" t="s">
        <v>1245</v>
      </c>
      <c r="SUC104" s="1219" t="s">
        <v>1245</v>
      </c>
      <c r="SUD104" s="1219" t="s">
        <v>1245</v>
      </c>
      <c r="SUE104" s="1219" t="s">
        <v>1245</v>
      </c>
      <c r="SUF104" s="1219" t="s">
        <v>1245</v>
      </c>
      <c r="SUG104" s="1219" t="s">
        <v>1245</v>
      </c>
      <c r="SUH104" s="1219" t="s">
        <v>1245</v>
      </c>
      <c r="SUI104" s="1219" t="s">
        <v>1245</v>
      </c>
      <c r="SUJ104" s="1219" t="s">
        <v>1245</v>
      </c>
      <c r="SUK104" s="1219" t="s">
        <v>1245</v>
      </c>
      <c r="SUL104" s="1219" t="s">
        <v>1245</v>
      </c>
      <c r="SUM104" s="1219" t="s">
        <v>1245</v>
      </c>
      <c r="SUN104" s="1219" t="s">
        <v>1245</v>
      </c>
      <c r="SUO104" s="1219" t="s">
        <v>1245</v>
      </c>
      <c r="SUP104" s="1219" t="s">
        <v>1245</v>
      </c>
      <c r="SUQ104" s="1219" t="s">
        <v>1245</v>
      </c>
      <c r="SUR104" s="1219" t="s">
        <v>1245</v>
      </c>
      <c r="SUS104" s="1219" t="s">
        <v>1245</v>
      </c>
      <c r="SUT104" s="1219" t="s">
        <v>1245</v>
      </c>
      <c r="SUU104" s="1219" t="s">
        <v>1245</v>
      </c>
      <c r="SUV104" s="1219" t="s">
        <v>1245</v>
      </c>
      <c r="SUW104" s="1219" t="s">
        <v>1245</v>
      </c>
      <c r="SUX104" s="1219" t="s">
        <v>1245</v>
      </c>
      <c r="SUY104" s="1219" t="s">
        <v>1245</v>
      </c>
      <c r="SUZ104" s="1219" t="s">
        <v>1245</v>
      </c>
      <c r="SVA104" s="1219" t="s">
        <v>1245</v>
      </c>
      <c r="SVB104" s="1219" t="s">
        <v>1245</v>
      </c>
      <c r="SVC104" s="1219" t="s">
        <v>1245</v>
      </c>
      <c r="SVD104" s="1219" t="s">
        <v>1245</v>
      </c>
      <c r="SVE104" s="1219" t="s">
        <v>1245</v>
      </c>
      <c r="SVF104" s="1219" t="s">
        <v>1245</v>
      </c>
      <c r="SVG104" s="1219" t="s">
        <v>1245</v>
      </c>
      <c r="SVH104" s="1219" t="s">
        <v>1245</v>
      </c>
      <c r="SVI104" s="1219" t="s">
        <v>1245</v>
      </c>
      <c r="SVJ104" s="1219" t="s">
        <v>1245</v>
      </c>
      <c r="SVK104" s="1219" t="s">
        <v>1245</v>
      </c>
      <c r="SVL104" s="1219" t="s">
        <v>1245</v>
      </c>
      <c r="SVM104" s="1219" t="s">
        <v>1245</v>
      </c>
      <c r="SVN104" s="1219" t="s">
        <v>1245</v>
      </c>
      <c r="SVO104" s="1219" t="s">
        <v>1245</v>
      </c>
      <c r="SVP104" s="1219" t="s">
        <v>1245</v>
      </c>
      <c r="SVQ104" s="1219" t="s">
        <v>1245</v>
      </c>
      <c r="SVR104" s="1219" t="s">
        <v>1245</v>
      </c>
      <c r="SVS104" s="1219" t="s">
        <v>1245</v>
      </c>
      <c r="SVT104" s="1219" t="s">
        <v>1245</v>
      </c>
      <c r="SVU104" s="1219" t="s">
        <v>1245</v>
      </c>
      <c r="SVV104" s="1219" t="s">
        <v>1245</v>
      </c>
      <c r="SVW104" s="1219" t="s">
        <v>1245</v>
      </c>
      <c r="SVX104" s="1219" t="s">
        <v>1245</v>
      </c>
      <c r="SVY104" s="1219" t="s">
        <v>1245</v>
      </c>
      <c r="SVZ104" s="1219" t="s">
        <v>1245</v>
      </c>
      <c r="SWA104" s="1219" t="s">
        <v>1245</v>
      </c>
      <c r="SWB104" s="1219" t="s">
        <v>1245</v>
      </c>
      <c r="SWC104" s="1219" t="s">
        <v>1245</v>
      </c>
      <c r="SWD104" s="1219" t="s">
        <v>1245</v>
      </c>
      <c r="SWE104" s="1219" t="s">
        <v>1245</v>
      </c>
      <c r="SWF104" s="1219" t="s">
        <v>1245</v>
      </c>
      <c r="SWG104" s="1219" t="s">
        <v>1245</v>
      </c>
      <c r="SWH104" s="1219" t="s">
        <v>1245</v>
      </c>
      <c r="SWI104" s="1219" t="s">
        <v>1245</v>
      </c>
      <c r="SWJ104" s="1219" t="s">
        <v>1245</v>
      </c>
      <c r="SWK104" s="1219" t="s">
        <v>1245</v>
      </c>
      <c r="SWL104" s="1219" t="s">
        <v>1245</v>
      </c>
      <c r="SWM104" s="1219" t="s">
        <v>1245</v>
      </c>
      <c r="SWN104" s="1219" t="s">
        <v>1245</v>
      </c>
      <c r="SWO104" s="1219" t="s">
        <v>1245</v>
      </c>
      <c r="SWP104" s="1219" t="s">
        <v>1245</v>
      </c>
      <c r="SWQ104" s="1219" t="s">
        <v>1245</v>
      </c>
      <c r="SWR104" s="1219" t="s">
        <v>1245</v>
      </c>
      <c r="SWS104" s="1219" t="s">
        <v>1245</v>
      </c>
      <c r="SWT104" s="1219" t="s">
        <v>1245</v>
      </c>
      <c r="SWU104" s="1219" t="s">
        <v>1245</v>
      </c>
      <c r="SWV104" s="1219" t="s">
        <v>1245</v>
      </c>
      <c r="SWW104" s="1219" t="s">
        <v>1245</v>
      </c>
      <c r="SWX104" s="1219" t="s">
        <v>1245</v>
      </c>
      <c r="SWY104" s="1219" t="s">
        <v>1245</v>
      </c>
      <c r="SWZ104" s="1219" t="s">
        <v>1245</v>
      </c>
      <c r="SXA104" s="1219" t="s">
        <v>1245</v>
      </c>
      <c r="SXB104" s="1219" t="s">
        <v>1245</v>
      </c>
      <c r="SXC104" s="1219" t="s">
        <v>1245</v>
      </c>
      <c r="SXD104" s="1219" t="s">
        <v>1245</v>
      </c>
      <c r="SXE104" s="1219" t="s">
        <v>1245</v>
      </c>
      <c r="SXF104" s="1219" t="s">
        <v>1245</v>
      </c>
      <c r="SXG104" s="1219" t="s">
        <v>1245</v>
      </c>
      <c r="SXH104" s="1219" t="s">
        <v>1245</v>
      </c>
      <c r="SXI104" s="1219" t="s">
        <v>1245</v>
      </c>
      <c r="SXJ104" s="1219" t="s">
        <v>1245</v>
      </c>
      <c r="SXK104" s="1219" t="s">
        <v>1245</v>
      </c>
      <c r="SXL104" s="1219" t="s">
        <v>1245</v>
      </c>
      <c r="SXM104" s="1219" t="s">
        <v>1245</v>
      </c>
      <c r="SXN104" s="1219" t="s">
        <v>1245</v>
      </c>
      <c r="SXO104" s="1219" t="s">
        <v>1245</v>
      </c>
      <c r="SXP104" s="1219" t="s">
        <v>1245</v>
      </c>
      <c r="SXQ104" s="1219" t="s">
        <v>1245</v>
      </c>
      <c r="SXR104" s="1219" t="s">
        <v>1245</v>
      </c>
      <c r="SXS104" s="1219" t="s">
        <v>1245</v>
      </c>
      <c r="SXT104" s="1219" t="s">
        <v>1245</v>
      </c>
      <c r="SXU104" s="1219" t="s">
        <v>1245</v>
      </c>
      <c r="SXV104" s="1219" t="s">
        <v>1245</v>
      </c>
      <c r="SXW104" s="1219" t="s">
        <v>1245</v>
      </c>
      <c r="SXX104" s="1219" t="s">
        <v>1245</v>
      </c>
      <c r="SXY104" s="1219" t="s">
        <v>1245</v>
      </c>
      <c r="SXZ104" s="1219" t="s">
        <v>1245</v>
      </c>
      <c r="SYA104" s="1219" t="s">
        <v>1245</v>
      </c>
      <c r="SYB104" s="1219" t="s">
        <v>1245</v>
      </c>
      <c r="SYC104" s="1219" t="s">
        <v>1245</v>
      </c>
      <c r="SYD104" s="1219" t="s">
        <v>1245</v>
      </c>
      <c r="SYE104" s="1219" t="s">
        <v>1245</v>
      </c>
      <c r="SYF104" s="1219" t="s">
        <v>1245</v>
      </c>
      <c r="SYG104" s="1219" t="s">
        <v>1245</v>
      </c>
      <c r="SYH104" s="1219" t="s">
        <v>1245</v>
      </c>
      <c r="SYI104" s="1219" t="s">
        <v>1245</v>
      </c>
      <c r="SYJ104" s="1219" t="s">
        <v>1245</v>
      </c>
      <c r="SYK104" s="1219" t="s">
        <v>1245</v>
      </c>
      <c r="SYL104" s="1219" t="s">
        <v>1245</v>
      </c>
      <c r="SYM104" s="1219" t="s">
        <v>1245</v>
      </c>
      <c r="SYN104" s="1219" t="s">
        <v>1245</v>
      </c>
      <c r="SYO104" s="1219" t="s">
        <v>1245</v>
      </c>
      <c r="SYP104" s="1219" t="s">
        <v>1245</v>
      </c>
      <c r="SYQ104" s="1219" t="s">
        <v>1245</v>
      </c>
      <c r="SYR104" s="1219" t="s">
        <v>1245</v>
      </c>
      <c r="SYS104" s="1219" t="s">
        <v>1245</v>
      </c>
      <c r="SYT104" s="1219" t="s">
        <v>1245</v>
      </c>
      <c r="SYU104" s="1219" t="s">
        <v>1245</v>
      </c>
      <c r="SYV104" s="1219" t="s">
        <v>1245</v>
      </c>
      <c r="SYW104" s="1219" t="s">
        <v>1245</v>
      </c>
      <c r="SYX104" s="1219" t="s">
        <v>1245</v>
      </c>
      <c r="SYY104" s="1219" t="s">
        <v>1245</v>
      </c>
      <c r="SYZ104" s="1219" t="s">
        <v>1245</v>
      </c>
      <c r="SZA104" s="1219" t="s">
        <v>1245</v>
      </c>
      <c r="SZB104" s="1219" t="s">
        <v>1245</v>
      </c>
      <c r="SZC104" s="1219" t="s">
        <v>1245</v>
      </c>
      <c r="SZD104" s="1219" t="s">
        <v>1245</v>
      </c>
      <c r="SZE104" s="1219" t="s">
        <v>1245</v>
      </c>
      <c r="SZF104" s="1219" t="s">
        <v>1245</v>
      </c>
      <c r="SZG104" s="1219" t="s">
        <v>1245</v>
      </c>
      <c r="SZH104" s="1219" t="s">
        <v>1245</v>
      </c>
      <c r="SZI104" s="1219" t="s">
        <v>1245</v>
      </c>
      <c r="SZJ104" s="1219" t="s">
        <v>1245</v>
      </c>
      <c r="SZK104" s="1219" t="s">
        <v>1245</v>
      </c>
      <c r="SZL104" s="1219" t="s">
        <v>1245</v>
      </c>
      <c r="SZM104" s="1219" t="s">
        <v>1245</v>
      </c>
      <c r="SZN104" s="1219" t="s">
        <v>1245</v>
      </c>
      <c r="SZO104" s="1219" t="s">
        <v>1245</v>
      </c>
      <c r="SZP104" s="1219" t="s">
        <v>1245</v>
      </c>
      <c r="SZQ104" s="1219" t="s">
        <v>1245</v>
      </c>
      <c r="SZR104" s="1219" t="s">
        <v>1245</v>
      </c>
      <c r="SZS104" s="1219" t="s">
        <v>1245</v>
      </c>
      <c r="SZT104" s="1219" t="s">
        <v>1245</v>
      </c>
      <c r="SZU104" s="1219" t="s">
        <v>1245</v>
      </c>
      <c r="SZV104" s="1219" t="s">
        <v>1245</v>
      </c>
      <c r="SZW104" s="1219" t="s">
        <v>1245</v>
      </c>
      <c r="SZX104" s="1219" t="s">
        <v>1245</v>
      </c>
      <c r="SZY104" s="1219" t="s">
        <v>1245</v>
      </c>
      <c r="SZZ104" s="1219" t="s">
        <v>1245</v>
      </c>
      <c r="TAA104" s="1219" t="s">
        <v>1245</v>
      </c>
      <c r="TAB104" s="1219" t="s">
        <v>1245</v>
      </c>
      <c r="TAC104" s="1219" t="s">
        <v>1245</v>
      </c>
      <c r="TAD104" s="1219" t="s">
        <v>1245</v>
      </c>
      <c r="TAE104" s="1219" t="s">
        <v>1245</v>
      </c>
      <c r="TAF104" s="1219" t="s">
        <v>1245</v>
      </c>
      <c r="TAG104" s="1219" t="s">
        <v>1245</v>
      </c>
      <c r="TAH104" s="1219" t="s">
        <v>1245</v>
      </c>
      <c r="TAI104" s="1219" t="s">
        <v>1245</v>
      </c>
      <c r="TAJ104" s="1219" t="s">
        <v>1245</v>
      </c>
      <c r="TAK104" s="1219" t="s">
        <v>1245</v>
      </c>
      <c r="TAL104" s="1219" t="s">
        <v>1245</v>
      </c>
      <c r="TAM104" s="1219" t="s">
        <v>1245</v>
      </c>
      <c r="TAN104" s="1219" t="s">
        <v>1245</v>
      </c>
      <c r="TAO104" s="1219" t="s">
        <v>1245</v>
      </c>
      <c r="TAP104" s="1219" t="s">
        <v>1245</v>
      </c>
      <c r="TAQ104" s="1219" t="s">
        <v>1245</v>
      </c>
      <c r="TAR104" s="1219" t="s">
        <v>1245</v>
      </c>
      <c r="TAS104" s="1219" t="s">
        <v>1245</v>
      </c>
      <c r="TAT104" s="1219" t="s">
        <v>1245</v>
      </c>
      <c r="TAU104" s="1219" t="s">
        <v>1245</v>
      </c>
      <c r="TAV104" s="1219" t="s">
        <v>1245</v>
      </c>
      <c r="TAW104" s="1219" t="s">
        <v>1245</v>
      </c>
      <c r="TAX104" s="1219" t="s">
        <v>1245</v>
      </c>
      <c r="TAY104" s="1219" t="s">
        <v>1245</v>
      </c>
      <c r="TAZ104" s="1219" t="s">
        <v>1245</v>
      </c>
      <c r="TBA104" s="1219" t="s">
        <v>1245</v>
      </c>
      <c r="TBB104" s="1219" t="s">
        <v>1245</v>
      </c>
      <c r="TBC104" s="1219" t="s">
        <v>1245</v>
      </c>
      <c r="TBD104" s="1219" t="s">
        <v>1245</v>
      </c>
      <c r="TBE104" s="1219" t="s">
        <v>1245</v>
      </c>
      <c r="TBF104" s="1219" t="s">
        <v>1245</v>
      </c>
      <c r="TBG104" s="1219" t="s">
        <v>1245</v>
      </c>
      <c r="TBH104" s="1219" t="s">
        <v>1245</v>
      </c>
      <c r="TBI104" s="1219" t="s">
        <v>1245</v>
      </c>
      <c r="TBJ104" s="1219" t="s">
        <v>1245</v>
      </c>
      <c r="TBK104" s="1219" t="s">
        <v>1245</v>
      </c>
      <c r="TBL104" s="1219" t="s">
        <v>1245</v>
      </c>
      <c r="TBM104" s="1219" t="s">
        <v>1245</v>
      </c>
      <c r="TBN104" s="1219" t="s">
        <v>1245</v>
      </c>
      <c r="TBO104" s="1219" t="s">
        <v>1245</v>
      </c>
      <c r="TBP104" s="1219" t="s">
        <v>1245</v>
      </c>
      <c r="TBQ104" s="1219" t="s">
        <v>1245</v>
      </c>
      <c r="TBR104" s="1219" t="s">
        <v>1245</v>
      </c>
      <c r="TBS104" s="1219" t="s">
        <v>1245</v>
      </c>
      <c r="TBT104" s="1219" t="s">
        <v>1245</v>
      </c>
      <c r="TBU104" s="1219" t="s">
        <v>1245</v>
      </c>
      <c r="TBV104" s="1219" t="s">
        <v>1245</v>
      </c>
      <c r="TBW104" s="1219" t="s">
        <v>1245</v>
      </c>
      <c r="TBX104" s="1219" t="s">
        <v>1245</v>
      </c>
      <c r="TBY104" s="1219" t="s">
        <v>1245</v>
      </c>
      <c r="TBZ104" s="1219" t="s">
        <v>1245</v>
      </c>
      <c r="TCA104" s="1219" t="s">
        <v>1245</v>
      </c>
      <c r="TCB104" s="1219" t="s">
        <v>1245</v>
      </c>
      <c r="TCC104" s="1219" t="s">
        <v>1245</v>
      </c>
      <c r="TCD104" s="1219" t="s">
        <v>1245</v>
      </c>
      <c r="TCE104" s="1219" t="s">
        <v>1245</v>
      </c>
      <c r="TCF104" s="1219" t="s">
        <v>1245</v>
      </c>
      <c r="TCG104" s="1219" t="s">
        <v>1245</v>
      </c>
      <c r="TCH104" s="1219" t="s">
        <v>1245</v>
      </c>
      <c r="TCI104" s="1219" t="s">
        <v>1245</v>
      </c>
      <c r="TCJ104" s="1219" t="s">
        <v>1245</v>
      </c>
      <c r="TCK104" s="1219" t="s">
        <v>1245</v>
      </c>
      <c r="TCL104" s="1219" t="s">
        <v>1245</v>
      </c>
      <c r="TCM104" s="1219" t="s">
        <v>1245</v>
      </c>
      <c r="TCN104" s="1219" t="s">
        <v>1245</v>
      </c>
      <c r="TCO104" s="1219" t="s">
        <v>1245</v>
      </c>
      <c r="TCP104" s="1219" t="s">
        <v>1245</v>
      </c>
      <c r="TCQ104" s="1219" t="s">
        <v>1245</v>
      </c>
      <c r="TCR104" s="1219" t="s">
        <v>1245</v>
      </c>
      <c r="TCS104" s="1219" t="s">
        <v>1245</v>
      </c>
      <c r="TCT104" s="1219" t="s">
        <v>1245</v>
      </c>
      <c r="TCU104" s="1219" t="s">
        <v>1245</v>
      </c>
      <c r="TCV104" s="1219" t="s">
        <v>1245</v>
      </c>
      <c r="TCW104" s="1219" t="s">
        <v>1245</v>
      </c>
      <c r="TCX104" s="1219" t="s">
        <v>1245</v>
      </c>
      <c r="TCY104" s="1219" t="s">
        <v>1245</v>
      </c>
      <c r="TCZ104" s="1219" t="s">
        <v>1245</v>
      </c>
      <c r="TDA104" s="1219" t="s">
        <v>1245</v>
      </c>
      <c r="TDB104" s="1219" t="s">
        <v>1245</v>
      </c>
      <c r="TDC104" s="1219" t="s">
        <v>1245</v>
      </c>
      <c r="TDD104" s="1219" t="s">
        <v>1245</v>
      </c>
      <c r="TDE104" s="1219" t="s">
        <v>1245</v>
      </c>
      <c r="TDF104" s="1219" t="s">
        <v>1245</v>
      </c>
      <c r="TDG104" s="1219" t="s">
        <v>1245</v>
      </c>
      <c r="TDH104" s="1219" t="s">
        <v>1245</v>
      </c>
      <c r="TDI104" s="1219" t="s">
        <v>1245</v>
      </c>
      <c r="TDJ104" s="1219" t="s">
        <v>1245</v>
      </c>
      <c r="TDK104" s="1219" t="s">
        <v>1245</v>
      </c>
      <c r="TDL104" s="1219" t="s">
        <v>1245</v>
      </c>
      <c r="TDM104" s="1219" t="s">
        <v>1245</v>
      </c>
      <c r="TDN104" s="1219" t="s">
        <v>1245</v>
      </c>
      <c r="TDO104" s="1219" t="s">
        <v>1245</v>
      </c>
      <c r="TDP104" s="1219" t="s">
        <v>1245</v>
      </c>
      <c r="TDQ104" s="1219" t="s">
        <v>1245</v>
      </c>
      <c r="TDR104" s="1219" t="s">
        <v>1245</v>
      </c>
      <c r="TDS104" s="1219" t="s">
        <v>1245</v>
      </c>
      <c r="TDT104" s="1219" t="s">
        <v>1245</v>
      </c>
      <c r="TDU104" s="1219" t="s">
        <v>1245</v>
      </c>
      <c r="TDV104" s="1219" t="s">
        <v>1245</v>
      </c>
      <c r="TDW104" s="1219" t="s">
        <v>1245</v>
      </c>
      <c r="TDX104" s="1219" t="s">
        <v>1245</v>
      </c>
      <c r="TDY104" s="1219" t="s">
        <v>1245</v>
      </c>
      <c r="TDZ104" s="1219" t="s">
        <v>1245</v>
      </c>
      <c r="TEA104" s="1219" t="s">
        <v>1245</v>
      </c>
      <c r="TEB104" s="1219" t="s">
        <v>1245</v>
      </c>
      <c r="TEC104" s="1219" t="s">
        <v>1245</v>
      </c>
      <c r="TED104" s="1219" t="s">
        <v>1245</v>
      </c>
      <c r="TEE104" s="1219" t="s">
        <v>1245</v>
      </c>
      <c r="TEF104" s="1219" t="s">
        <v>1245</v>
      </c>
      <c r="TEG104" s="1219" t="s">
        <v>1245</v>
      </c>
      <c r="TEH104" s="1219" t="s">
        <v>1245</v>
      </c>
      <c r="TEI104" s="1219" t="s">
        <v>1245</v>
      </c>
      <c r="TEJ104" s="1219" t="s">
        <v>1245</v>
      </c>
      <c r="TEK104" s="1219" t="s">
        <v>1245</v>
      </c>
      <c r="TEL104" s="1219" t="s">
        <v>1245</v>
      </c>
      <c r="TEM104" s="1219" t="s">
        <v>1245</v>
      </c>
      <c r="TEN104" s="1219" t="s">
        <v>1245</v>
      </c>
      <c r="TEO104" s="1219" t="s">
        <v>1245</v>
      </c>
      <c r="TEP104" s="1219" t="s">
        <v>1245</v>
      </c>
      <c r="TEQ104" s="1219" t="s">
        <v>1245</v>
      </c>
      <c r="TER104" s="1219" t="s">
        <v>1245</v>
      </c>
      <c r="TES104" s="1219" t="s">
        <v>1245</v>
      </c>
      <c r="TET104" s="1219" t="s">
        <v>1245</v>
      </c>
      <c r="TEU104" s="1219" t="s">
        <v>1245</v>
      </c>
      <c r="TEV104" s="1219" t="s">
        <v>1245</v>
      </c>
      <c r="TEW104" s="1219" t="s">
        <v>1245</v>
      </c>
      <c r="TEX104" s="1219" t="s">
        <v>1245</v>
      </c>
      <c r="TEY104" s="1219" t="s">
        <v>1245</v>
      </c>
      <c r="TEZ104" s="1219" t="s">
        <v>1245</v>
      </c>
      <c r="TFA104" s="1219" t="s">
        <v>1245</v>
      </c>
      <c r="TFB104" s="1219" t="s">
        <v>1245</v>
      </c>
      <c r="TFC104" s="1219" t="s">
        <v>1245</v>
      </c>
      <c r="TFD104" s="1219" t="s">
        <v>1245</v>
      </c>
      <c r="TFE104" s="1219" t="s">
        <v>1245</v>
      </c>
      <c r="TFF104" s="1219" t="s">
        <v>1245</v>
      </c>
      <c r="TFG104" s="1219" t="s">
        <v>1245</v>
      </c>
      <c r="TFH104" s="1219" t="s">
        <v>1245</v>
      </c>
      <c r="TFI104" s="1219" t="s">
        <v>1245</v>
      </c>
      <c r="TFJ104" s="1219" t="s">
        <v>1245</v>
      </c>
      <c r="TFK104" s="1219" t="s">
        <v>1245</v>
      </c>
      <c r="TFL104" s="1219" t="s">
        <v>1245</v>
      </c>
      <c r="TFM104" s="1219" t="s">
        <v>1245</v>
      </c>
      <c r="TFN104" s="1219" t="s">
        <v>1245</v>
      </c>
      <c r="TFO104" s="1219" t="s">
        <v>1245</v>
      </c>
      <c r="TFP104" s="1219" t="s">
        <v>1245</v>
      </c>
      <c r="TFQ104" s="1219" t="s">
        <v>1245</v>
      </c>
      <c r="TFR104" s="1219" t="s">
        <v>1245</v>
      </c>
      <c r="TFS104" s="1219" t="s">
        <v>1245</v>
      </c>
      <c r="TFT104" s="1219" t="s">
        <v>1245</v>
      </c>
      <c r="TFU104" s="1219" t="s">
        <v>1245</v>
      </c>
      <c r="TFV104" s="1219" t="s">
        <v>1245</v>
      </c>
      <c r="TFW104" s="1219" t="s">
        <v>1245</v>
      </c>
      <c r="TFX104" s="1219" t="s">
        <v>1245</v>
      </c>
      <c r="TFY104" s="1219" t="s">
        <v>1245</v>
      </c>
      <c r="TFZ104" s="1219" t="s">
        <v>1245</v>
      </c>
      <c r="TGA104" s="1219" t="s">
        <v>1245</v>
      </c>
      <c r="TGB104" s="1219" t="s">
        <v>1245</v>
      </c>
      <c r="TGC104" s="1219" t="s">
        <v>1245</v>
      </c>
      <c r="TGD104" s="1219" t="s">
        <v>1245</v>
      </c>
      <c r="TGE104" s="1219" t="s">
        <v>1245</v>
      </c>
      <c r="TGF104" s="1219" t="s">
        <v>1245</v>
      </c>
      <c r="TGG104" s="1219" t="s">
        <v>1245</v>
      </c>
      <c r="TGH104" s="1219" t="s">
        <v>1245</v>
      </c>
      <c r="TGI104" s="1219" t="s">
        <v>1245</v>
      </c>
      <c r="TGJ104" s="1219" t="s">
        <v>1245</v>
      </c>
      <c r="TGK104" s="1219" t="s">
        <v>1245</v>
      </c>
      <c r="TGL104" s="1219" t="s">
        <v>1245</v>
      </c>
      <c r="TGM104" s="1219" t="s">
        <v>1245</v>
      </c>
      <c r="TGN104" s="1219" t="s">
        <v>1245</v>
      </c>
      <c r="TGO104" s="1219" t="s">
        <v>1245</v>
      </c>
      <c r="TGP104" s="1219" t="s">
        <v>1245</v>
      </c>
      <c r="TGQ104" s="1219" t="s">
        <v>1245</v>
      </c>
      <c r="TGR104" s="1219" t="s">
        <v>1245</v>
      </c>
      <c r="TGS104" s="1219" t="s">
        <v>1245</v>
      </c>
      <c r="TGT104" s="1219" t="s">
        <v>1245</v>
      </c>
      <c r="TGU104" s="1219" t="s">
        <v>1245</v>
      </c>
      <c r="TGV104" s="1219" t="s">
        <v>1245</v>
      </c>
      <c r="TGW104" s="1219" t="s">
        <v>1245</v>
      </c>
      <c r="TGX104" s="1219" t="s">
        <v>1245</v>
      </c>
      <c r="TGY104" s="1219" t="s">
        <v>1245</v>
      </c>
      <c r="TGZ104" s="1219" t="s">
        <v>1245</v>
      </c>
      <c r="THA104" s="1219" t="s">
        <v>1245</v>
      </c>
      <c r="THB104" s="1219" t="s">
        <v>1245</v>
      </c>
      <c r="THC104" s="1219" t="s">
        <v>1245</v>
      </c>
      <c r="THD104" s="1219" t="s">
        <v>1245</v>
      </c>
      <c r="THE104" s="1219" t="s">
        <v>1245</v>
      </c>
      <c r="THF104" s="1219" t="s">
        <v>1245</v>
      </c>
      <c r="THG104" s="1219" t="s">
        <v>1245</v>
      </c>
      <c r="THH104" s="1219" t="s">
        <v>1245</v>
      </c>
      <c r="THI104" s="1219" t="s">
        <v>1245</v>
      </c>
      <c r="THJ104" s="1219" t="s">
        <v>1245</v>
      </c>
      <c r="THK104" s="1219" t="s">
        <v>1245</v>
      </c>
      <c r="THL104" s="1219" t="s">
        <v>1245</v>
      </c>
      <c r="THM104" s="1219" t="s">
        <v>1245</v>
      </c>
      <c r="THN104" s="1219" t="s">
        <v>1245</v>
      </c>
      <c r="THO104" s="1219" t="s">
        <v>1245</v>
      </c>
      <c r="THP104" s="1219" t="s">
        <v>1245</v>
      </c>
      <c r="THQ104" s="1219" t="s">
        <v>1245</v>
      </c>
      <c r="THR104" s="1219" t="s">
        <v>1245</v>
      </c>
      <c r="THS104" s="1219" t="s">
        <v>1245</v>
      </c>
      <c r="THT104" s="1219" t="s">
        <v>1245</v>
      </c>
      <c r="THU104" s="1219" t="s">
        <v>1245</v>
      </c>
      <c r="THV104" s="1219" t="s">
        <v>1245</v>
      </c>
      <c r="THW104" s="1219" t="s">
        <v>1245</v>
      </c>
      <c r="THX104" s="1219" t="s">
        <v>1245</v>
      </c>
      <c r="THY104" s="1219" t="s">
        <v>1245</v>
      </c>
      <c r="THZ104" s="1219" t="s">
        <v>1245</v>
      </c>
      <c r="TIA104" s="1219" t="s">
        <v>1245</v>
      </c>
      <c r="TIB104" s="1219" t="s">
        <v>1245</v>
      </c>
      <c r="TIC104" s="1219" t="s">
        <v>1245</v>
      </c>
      <c r="TID104" s="1219" t="s">
        <v>1245</v>
      </c>
      <c r="TIE104" s="1219" t="s">
        <v>1245</v>
      </c>
      <c r="TIF104" s="1219" t="s">
        <v>1245</v>
      </c>
      <c r="TIG104" s="1219" t="s">
        <v>1245</v>
      </c>
      <c r="TIH104" s="1219" t="s">
        <v>1245</v>
      </c>
      <c r="TII104" s="1219" t="s">
        <v>1245</v>
      </c>
      <c r="TIJ104" s="1219" t="s">
        <v>1245</v>
      </c>
      <c r="TIK104" s="1219" t="s">
        <v>1245</v>
      </c>
      <c r="TIL104" s="1219" t="s">
        <v>1245</v>
      </c>
      <c r="TIM104" s="1219" t="s">
        <v>1245</v>
      </c>
      <c r="TIN104" s="1219" t="s">
        <v>1245</v>
      </c>
      <c r="TIO104" s="1219" t="s">
        <v>1245</v>
      </c>
      <c r="TIP104" s="1219" t="s">
        <v>1245</v>
      </c>
      <c r="TIQ104" s="1219" t="s">
        <v>1245</v>
      </c>
      <c r="TIR104" s="1219" t="s">
        <v>1245</v>
      </c>
      <c r="TIS104" s="1219" t="s">
        <v>1245</v>
      </c>
      <c r="TIT104" s="1219" t="s">
        <v>1245</v>
      </c>
      <c r="TIU104" s="1219" t="s">
        <v>1245</v>
      </c>
      <c r="TIV104" s="1219" t="s">
        <v>1245</v>
      </c>
      <c r="TIW104" s="1219" t="s">
        <v>1245</v>
      </c>
      <c r="TIX104" s="1219" t="s">
        <v>1245</v>
      </c>
      <c r="TIY104" s="1219" t="s">
        <v>1245</v>
      </c>
      <c r="TIZ104" s="1219" t="s">
        <v>1245</v>
      </c>
      <c r="TJA104" s="1219" t="s">
        <v>1245</v>
      </c>
      <c r="TJB104" s="1219" t="s">
        <v>1245</v>
      </c>
      <c r="TJC104" s="1219" t="s">
        <v>1245</v>
      </c>
      <c r="TJD104" s="1219" t="s">
        <v>1245</v>
      </c>
      <c r="TJE104" s="1219" t="s">
        <v>1245</v>
      </c>
      <c r="TJF104" s="1219" t="s">
        <v>1245</v>
      </c>
      <c r="TJG104" s="1219" t="s">
        <v>1245</v>
      </c>
      <c r="TJH104" s="1219" t="s">
        <v>1245</v>
      </c>
      <c r="TJI104" s="1219" t="s">
        <v>1245</v>
      </c>
      <c r="TJJ104" s="1219" t="s">
        <v>1245</v>
      </c>
      <c r="TJK104" s="1219" t="s">
        <v>1245</v>
      </c>
      <c r="TJL104" s="1219" t="s">
        <v>1245</v>
      </c>
      <c r="TJM104" s="1219" t="s">
        <v>1245</v>
      </c>
      <c r="TJN104" s="1219" t="s">
        <v>1245</v>
      </c>
      <c r="TJO104" s="1219" t="s">
        <v>1245</v>
      </c>
      <c r="TJP104" s="1219" t="s">
        <v>1245</v>
      </c>
      <c r="TJQ104" s="1219" t="s">
        <v>1245</v>
      </c>
      <c r="TJR104" s="1219" t="s">
        <v>1245</v>
      </c>
      <c r="TJS104" s="1219" t="s">
        <v>1245</v>
      </c>
      <c r="TJT104" s="1219" t="s">
        <v>1245</v>
      </c>
      <c r="TJU104" s="1219" t="s">
        <v>1245</v>
      </c>
      <c r="TJV104" s="1219" t="s">
        <v>1245</v>
      </c>
      <c r="TJW104" s="1219" t="s">
        <v>1245</v>
      </c>
      <c r="TJX104" s="1219" t="s">
        <v>1245</v>
      </c>
      <c r="TJY104" s="1219" t="s">
        <v>1245</v>
      </c>
      <c r="TJZ104" s="1219" t="s">
        <v>1245</v>
      </c>
      <c r="TKA104" s="1219" t="s">
        <v>1245</v>
      </c>
      <c r="TKB104" s="1219" t="s">
        <v>1245</v>
      </c>
      <c r="TKC104" s="1219" t="s">
        <v>1245</v>
      </c>
      <c r="TKD104" s="1219" t="s">
        <v>1245</v>
      </c>
      <c r="TKE104" s="1219" t="s">
        <v>1245</v>
      </c>
      <c r="TKF104" s="1219" t="s">
        <v>1245</v>
      </c>
      <c r="TKG104" s="1219" t="s">
        <v>1245</v>
      </c>
      <c r="TKH104" s="1219" t="s">
        <v>1245</v>
      </c>
      <c r="TKI104" s="1219" t="s">
        <v>1245</v>
      </c>
      <c r="TKJ104" s="1219" t="s">
        <v>1245</v>
      </c>
      <c r="TKK104" s="1219" t="s">
        <v>1245</v>
      </c>
      <c r="TKL104" s="1219" t="s">
        <v>1245</v>
      </c>
      <c r="TKM104" s="1219" t="s">
        <v>1245</v>
      </c>
      <c r="TKN104" s="1219" t="s">
        <v>1245</v>
      </c>
      <c r="TKO104" s="1219" t="s">
        <v>1245</v>
      </c>
      <c r="TKP104" s="1219" t="s">
        <v>1245</v>
      </c>
      <c r="TKQ104" s="1219" t="s">
        <v>1245</v>
      </c>
      <c r="TKR104" s="1219" t="s">
        <v>1245</v>
      </c>
      <c r="TKS104" s="1219" t="s">
        <v>1245</v>
      </c>
      <c r="TKT104" s="1219" t="s">
        <v>1245</v>
      </c>
      <c r="TKU104" s="1219" t="s">
        <v>1245</v>
      </c>
      <c r="TKV104" s="1219" t="s">
        <v>1245</v>
      </c>
      <c r="TKW104" s="1219" t="s">
        <v>1245</v>
      </c>
      <c r="TKX104" s="1219" t="s">
        <v>1245</v>
      </c>
      <c r="TKY104" s="1219" t="s">
        <v>1245</v>
      </c>
      <c r="TKZ104" s="1219" t="s">
        <v>1245</v>
      </c>
      <c r="TLA104" s="1219" t="s">
        <v>1245</v>
      </c>
      <c r="TLB104" s="1219" t="s">
        <v>1245</v>
      </c>
      <c r="TLC104" s="1219" t="s">
        <v>1245</v>
      </c>
      <c r="TLD104" s="1219" t="s">
        <v>1245</v>
      </c>
      <c r="TLE104" s="1219" t="s">
        <v>1245</v>
      </c>
      <c r="TLF104" s="1219" t="s">
        <v>1245</v>
      </c>
      <c r="TLG104" s="1219" t="s">
        <v>1245</v>
      </c>
      <c r="TLH104" s="1219" t="s">
        <v>1245</v>
      </c>
      <c r="TLI104" s="1219" t="s">
        <v>1245</v>
      </c>
      <c r="TLJ104" s="1219" t="s">
        <v>1245</v>
      </c>
      <c r="TLK104" s="1219" t="s">
        <v>1245</v>
      </c>
      <c r="TLL104" s="1219" t="s">
        <v>1245</v>
      </c>
      <c r="TLM104" s="1219" t="s">
        <v>1245</v>
      </c>
      <c r="TLN104" s="1219" t="s">
        <v>1245</v>
      </c>
      <c r="TLO104" s="1219" t="s">
        <v>1245</v>
      </c>
      <c r="TLP104" s="1219" t="s">
        <v>1245</v>
      </c>
      <c r="TLQ104" s="1219" t="s">
        <v>1245</v>
      </c>
      <c r="TLR104" s="1219" t="s">
        <v>1245</v>
      </c>
      <c r="TLS104" s="1219" t="s">
        <v>1245</v>
      </c>
      <c r="TLT104" s="1219" t="s">
        <v>1245</v>
      </c>
      <c r="TLU104" s="1219" t="s">
        <v>1245</v>
      </c>
      <c r="TLV104" s="1219" t="s">
        <v>1245</v>
      </c>
      <c r="TLW104" s="1219" t="s">
        <v>1245</v>
      </c>
      <c r="TLX104" s="1219" t="s">
        <v>1245</v>
      </c>
      <c r="TLY104" s="1219" t="s">
        <v>1245</v>
      </c>
      <c r="TLZ104" s="1219" t="s">
        <v>1245</v>
      </c>
      <c r="TMA104" s="1219" t="s">
        <v>1245</v>
      </c>
      <c r="TMB104" s="1219" t="s">
        <v>1245</v>
      </c>
      <c r="TMC104" s="1219" t="s">
        <v>1245</v>
      </c>
      <c r="TMD104" s="1219" t="s">
        <v>1245</v>
      </c>
      <c r="TME104" s="1219" t="s">
        <v>1245</v>
      </c>
      <c r="TMF104" s="1219" t="s">
        <v>1245</v>
      </c>
      <c r="TMG104" s="1219" t="s">
        <v>1245</v>
      </c>
      <c r="TMH104" s="1219" t="s">
        <v>1245</v>
      </c>
      <c r="TMI104" s="1219" t="s">
        <v>1245</v>
      </c>
      <c r="TMJ104" s="1219" t="s">
        <v>1245</v>
      </c>
      <c r="TMK104" s="1219" t="s">
        <v>1245</v>
      </c>
      <c r="TML104" s="1219" t="s">
        <v>1245</v>
      </c>
      <c r="TMM104" s="1219" t="s">
        <v>1245</v>
      </c>
      <c r="TMN104" s="1219" t="s">
        <v>1245</v>
      </c>
      <c r="TMO104" s="1219" t="s">
        <v>1245</v>
      </c>
      <c r="TMP104" s="1219" t="s">
        <v>1245</v>
      </c>
      <c r="TMQ104" s="1219" t="s">
        <v>1245</v>
      </c>
      <c r="TMR104" s="1219" t="s">
        <v>1245</v>
      </c>
      <c r="TMS104" s="1219" t="s">
        <v>1245</v>
      </c>
      <c r="TMT104" s="1219" t="s">
        <v>1245</v>
      </c>
      <c r="TMU104" s="1219" t="s">
        <v>1245</v>
      </c>
      <c r="TMV104" s="1219" t="s">
        <v>1245</v>
      </c>
      <c r="TMW104" s="1219" t="s">
        <v>1245</v>
      </c>
      <c r="TMX104" s="1219" t="s">
        <v>1245</v>
      </c>
      <c r="TMY104" s="1219" t="s">
        <v>1245</v>
      </c>
      <c r="TMZ104" s="1219" t="s">
        <v>1245</v>
      </c>
      <c r="TNA104" s="1219" t="s">
        <v>1245</v>
      </c>
      <c r="TNB104" s="1219" t="s">
        <v>1245</v>
      </c>
      <c r="TNC104" s="1219" t="s">
        <v>1245</v>
      </c>
      <c r="TND104" s="1219" t="s">
        <v>1245</v>
      </c>
      <c r="TNE104" s="1219" t="s">
        <v>1245</v>
      </c>
      <c r="TNF104" s="1219" t="s">
        <v>1245</v>
      </c>
      <c r="TNG104" s="1219" t="s">
        <v>1245</v>
      </c>
      <c r="TNH104" s="1219" t="s">
        <v>1245</v>
      </c>
      <c r="TNI104" s="1219" t="s">
        <v>1245</v>
      </c>
      <c r="TNJ104" s="1219" t="s">
        <v>1245</v>
      </c>
      <c r="TNK104" s="1219" t="s">
        <v>1245</v>
      </c>
      <c r="TNL104" s="1219" t="s">
        <v>1245</v>
      </c>
      <c r="TNM104" s="1219" t="s">
        <v>1245</v>
      </c>
      <c r="TNN104" s="1219" t="s">
        <v>1245</v>
      </c>
      <c r="TNO104" s="1219" t="s">
        <v>1245</v>
      </c>
      <c r="TNP104" s="1219" t="s">
        <v>1245</v>
      </c>
      <c r="TNQ104" s="1219" t="s">
        <v>1245</v>
      </c>
      <c r="TNR104" s="1219" t="s">
        <v>1245</v>
      </c>
      <c r="TNS104" s="1219" t="s">
        <v>1245</v>
      </c>
      <c r="TNT104" s="1219" t="s">
        <v>1245</v>
      </c>
      <c r="TNU104" s="1219" t="s">
        <v>1245</v>
      </c>
      <c r="TNV104" s="1219" t="s">
        <v>1245</v>
      </c>
      <c r="TNW104" s="1219" t="s">
        <v>1245</v>
      </c>
      <c r="TNX104" s="1219" t="s">
        <v>1245</v>
      </c>
      <c r="TNY104" s="1219" t="s">
        <v>1245</v>
      </c>
      <c r="TNZ104" s="1219" t="s">
        <v>1245</v>
      </c>
      <c r="TOA104" s="1219" t="s">
        <v>1245</v>
      </c>
      <c r="TOB104" s="1219" t="s">
        <v>1245</v>
      </c>
      <c r="TOC104" s="1219" t="s">
        <v>1245</v>
      </c>
      <c r="TOD104" s="1219" t="s">
        <v>1245</v>
      </c>
      <c r="TOE104" s="1219" t="s">
        <v>1245</v>
      </c>
      <c r="TOF104" s="1219" t="s">
        <v>1245</v>
      </c>
      <c r="TOG104" s="1219" t="s">
        <v>1245</v>
      </c>
      <c r="TOH104" s="1219" t="s">
        <v>1245</v>
      </c>
      <c r="TOI104" s="1219" t="s">
        <v>1245</v>
      </c>
      <c r="TOJ104" s="1219" t="s">
        <v>1245</v>
      </c>
      <c r="TOK104" s="1219" t="s">
        <v>1245</v>
      </c>
      <c r="TOL104" s="1219" t="s">
        <v>1245</v>
      </c>
      <c r="TOM104" s="1219" t="s">
        <v>1245</v>
      </c>
      <c r="TON104" s="1219" t="s">
        <v>1245</v>
      </c>
      <c r="TOO104" s="1219" t="s">
        <v>1245</v>
      </c>
      <c r="TOP104" s="1219" t="s">
        <v>1245</v>
      </c>
      <c r="TOQ104" s="1219" t="s">
        <v>1245</v>
      </c>
      <c r="TOR104" s="1219" t="s">
        <v>1245</v>
      </c>
      <c r="TOS104" s="1219" t="s">
        <v>1245</v>
      </c>
      <c r="TOT104" s="1219" t="s">
        <v>1245</v>
      </c>
      <c r="TOU104" s="1219" t="s">
        <v>1245</v>
      </c>
      <c r="TOV104" s="1219" t="s">
        <v>1245</v>
      </c>
      <c r="TOW104" s="1219" t="s">
        <v>1245</v>
      </c>
      <c r="TOX104" s="1219" t="s">
        <v>1245</v>
      </c>
      <c r="TOY104" s="1219" t="s">
        <v>1245</v>
      </c>
      <c r="TOZ104" s="1219" t="s">
        <v>1245</v>
      </c>
      <c r="TPA104" s="1219" t="s">
        <v>1245</v>
      </c>
      <c r="TPB104" s="1219" t="s">
        <v>1245</v>
      </c>
      <c r="TPC104" s="1219" t="s">
        <v>1245</v>
      </c>
      <c r="TPD104" s="1219" t="s">
        <v>1245</v>
      </c>
      <c r="TPE104" s="1219" t="s">
        <v>1245</v>
      </c>
      <c r="TPF104" s="1219" t="s">
        <v>1245</v>
      </c>
      <c r="TPG104" s="1219" t="s">
        <v>1245</v>
      </c>
      <c r="TPH104" s="1219" t="s">
        <v>1245</v>
      </c>
      <c r="TPI104" s="1219" t="s">
        <v>1245</v>
      </c>
      <c r="TPJ104" s="1219" t="s">
        <v>1245</v>
      </c>
      <c r="TPK104" s="1219" t="s">
        <v>1245</v>
      </c>
      <c r="TPL104" s="1219" t="s">
        <v>1245</v>
      </c>
      <c r="TPM104" s="1219" t="s">
        <v>1245</v>
      </c>
      <c r="TPN104" s="1219" t="s">
        <v>1245</v>
      </c>
      <c r="TPO104" s="1219" t="s">
        <v>1245</v>
      </c>
      <c r="TPP104" s="1219" t="s">
        <v>1245</v>
      </c>
      <c r="TPQ104" s="1219" t="s">
        <v>1245</v>
      </c>
      <c r="TPR104" s="1219" t="s">
        <v>1245</v>
      </c>
      <c r="TPS104" s="1219" t="s">
        <v>1245</v>
      </c>
      <c r="TPT104" s="1219" t="s">
        <v>1245</v>
      </c>
      <c r="TPU104" s="1219" t="s">
        <v>1245</v>
      </c>
      <c r="TPV104" s="1219" t="s">
        <v>1245</v>
      </c>
      <c r="TPW104" s="1219" t="s">
        <v>1245</v>
      </c>
      <c r="TPX104" s="1219" t="s">
        <v>1245</v>
      </c>
      <c r="TPY104" s="1219" t="s">
        <v>1245</v>
      </c>
      <c r="TPZ104" s="1219" t="s">
        <v>1245</v>
      </c>
      <c r="TQA104" s="1219" t="s">
        <v>1245</v>
      </c>
      <c r="TQB104" s="1219" t="s">
        <v>1245</v>
      </c>
      <c r="TQC104" s="1219" t="s">
        <v>1245</v>
      </c>
      <c r="TQD104" s="1219" t="s">
        <v>1245</v>
      </c>
      <c r="TQE104" s="1219" t="s">
        <v>1245</v>
      </c>
      <c r="TQF104" s="1219" t="s">
        <v>1245</v>
      </c>
      <c r="TQG104" s="1219" t="s">
        <v>1245</v>
      </c>
      <c r="TQH104" s="1219" t="s">
        <v>1245</v>
      </c>
      <c r="TQI104" s="1219" t="s">
        <v>1245</v>
      </c>
      <c r="TQJ104" s="1219" t="s">
        <v>1245</v>
      </c>
      <c r="TQK104" s="1219" t="s">
        <v>1245</v>
      </c>
      <c r="TQL104" s="1219" t="s">
        <v>1245</v>
      </c>
      <c r="TQM104" s="1219" t="s">
        <v>1245</v>
      </c>
      <c r="TQN104" s="1219" t="s">
        <v>1245</v>
      </c>
      <c r="TQO104" s="1219" t="s">
        <v>1245</v>
      </c>
      <c r="TQP104" s="1219" t="s">
        <v>1245</v>
      </c>
      <c r="TQQ104" s="1219" t="s">
        <v>1245</v>
      </c>
      <c r="TQR104" s="1219" t="s">
        <v>1245</v>
      </c>
      <c r="TQS104" s="1219" t="s">
        <v>1245</v>
      </c>
      <c r="TQT104" s="1219" t="s">
        <v>1245</v>
      </c>
      <c r="TQU104" s="1219" t="s">
        <v>1245</v>
      </c>
      <c r="TQV104" s="1219" t="s">
        <v>1245</v>
      </c>
      <c r="TQW104" s="1219" t="s">
        <v>1245</v>
      </c>
      <c r="TQX104" s="1219" t="s">
        <v>1245</v>
      </c>
      <c r="TQY104" s="1219" t="s">
        <v>1245</v>
      </c>
      <c r="TQZ104" s="1219" t="s">
        <v>1245</v>
      </c>
      <c r="TRA104" s="1219" t="s">
        <v>1245</v>
      </c>
      <c r="TRB104" s="1219" t="s">
        <v>1245</v>
      </c>
      <c r="TRC104" s="1219" t="s">
        <v>1245</v>
      </c>
      <c r="TRD104" s="1219" t="s">
        <v>1245</v>
      </c>
      <c r="TRE104" s="1219" t="s">
        <v>1245</v>
      </c>
      <c r="TRF104" s="1219" t="s">
        <v>1245</v>
      </c>
      <c r="TRG104" s="1219" t="s">
        <v>1245</v>
      </c>
      <c r="TRH104" s="1219" t="s">
        <v>1245</v>
      </c>
      <c r="TRI104" s="1219" t="s">
        <v>1245</v>
      </c>
      <c r="TRJ104" s="1219" t="s">
        <v>1245</v>
      </c>
      <c r="TRK104" s="1219" t="s">
        <v>1245</v>
      </c>
      <c r="TRL104" s="1219" t="s">
        <v>1245</v>
      </c>
      <c r="TRM104" s="1219" t="s">
        <v>1245</v>
      </c>
      <c r="TRN104" s="1219" t="s">
        <v>1245</v>
      </c>
      <c r="TRO104" s="1219" t="s">
        <v>1245</v>
      </c>
      <c r="TRP104" s="1219" t="s">
        <v>1245</v>
      </c>
      <c r="TRQ104" s="1219" t="s">
        <v>1245</v>
      </c>
      <c r="TRR104" s="1219" t="s">
        <v>1245</v>
      </c>
      <c r="TRS104" s="1219" t="s">
        <v>1245</v>
      </c>
      <c r="TRT104" s="1219" t="s">
        <v>1245</v>
      </c>
      <c r="TRU104" s="1219" t="s">
        <v>1245</v>
      </c>
      <c r="TRV104" s="1219" t="s">
        <v>1245</v>
      </c>
      <c r="TRW104" s="1219" t="s">
        <v>1245</v>
      </c>
      <c r="TRX104" s="1219" t="s">
        <v>1245</v>
      </c>
      <c r="TRY104" s="1219" t="s">
        <v>1245</v>
      </c>
      <c r="TRZ104" s="1219" t="s">
        <v>1245</v>
      </c>
      <c r="TSA104" s="1219" t="s">
        <v>1245</v>
      </c>
      <c r="TSB104" s="1219" t="s">
        <v>1245</v>
      </c>
      <c r="TSC104" s="1219" t="s">
        <v>1245</v>
      </c>
      <c r="TSD104" s="1219" t="s">
        <v>1245</v>
      </c>
      <c r="TSE104" s="1219" t="s">
        <v>1245</v>
      </c>
      <c r="TSF104" s="1219" t="s">
        <v>1245</v>
      </c>
      <c r="TSG104" s="1219" t="s">
        <v>1245</v>
      </c>
      <c r="TSH104" s="1219" t="s">
        <v>1245</v>
      </c>
      <c r="TSI104" s="1219" t="s">
        <v>1245</v>
      </c>
      <c r="TSJ104" s="1219" t="s">
        <v>1245</v>
      </c>
      <c r="TSK104" s="1219" t="s">
        <v>1245</v>
      </c>
      <c r="TSL104" s="1219" t="s">
        <v>1245</v>
      </c>
      <c r="TSM104" s="1219" t="s">
        <v>1245</v>
      </c>
      <c r="TSN104" s="1219" t="s">
        <v>1245</v>
      </c>
      <c r="TSO104" s="1219" t="s">
        <v>1245</v>
      </c>
      <c r="TSP104" s="1219" t="s">
        <v>1245</v>
      </c>
      <c r="TSQ104" s="1219" t="s">
        <v>1245</v>
      </c>
      <c r="TSR104" s="1219" t="s">
        <v>1245</v>
      </c>
      <c r="TSS104" s="1219" t="s">
        <v>1245</v>
      </c>
      <c r="TST104" s="1219" t="s">
        <v>1245</v>
      </c>
      <c r="TSU104" s="1219" t="s">
        <v>1245</v>
      </c>
      <c r="TSV104" s="1219" t="s">
        <v>1245</v>
      </c>
      <c r="TSW104" s="1219" t="s">
        <v>1245</v>
      </c>
      <c r="TSX104" s="1219" t="s">
        <v>1245</v>
      </c>
      <c r="TSY104" s="1219" t="s">
        <v>1245</v>
      </c>
      <c r="TSZ104" s="1219" t="s">
        <v>1245</v>
      </c>
      <c r="TTA104" s="1219" t="s">
        <v>1245</v>
      </c>
      <c r="TTB104" s="1219" t="s">
        <v>1245</v>
      </c>
      <c r="TTC104" s="1219" t="s">
        <v>1245</v>
      </c>
      <c r="TTD104" s="1219" t="s">
        <v>1245</v>
      </c>
      <c r="TTE104" s="1219" t="s">
        <v>1245</v>
      </c>
      <c r="TTF104" s="1219" t="s">
        <v>1245</v>
      </c>
      <c r="TTG104" s="1219" t="s">
        <v>1245</v>
      </c>
      <c r="TTH104" s="1219" t="s">
        <v>1245</v>
      </c>
      <c r="TTI104" s="1219" t="s">
        <v>1245</v>
      </c>
      <c r="TTJ104" s="1219" t="s">
        <v>1245</v>
      </c>
      <c r="TTK104" s="1219" t="s">
        <v>1245</v>
      </c>
      <c r="TTL104" s="1219" t="s">
        <v>1245</v>
      </c>
      <c r="TTM104" s="1219" t="s">
        <v>1245</v>
      </c>
      <c r="TTN104" s="1219" t="s">
        <v>1245</v>
      </c>
      <c r="TTO104" s="1219" t="s">
        <v>1245</v>
      </c>
      <c r="TTP104" s="1219" t="s">
        <v>1245</v>
      </c>
      <c r="TTQ104" s="1219" t="s">
        <v>1245</v>
      </c>
      <c r="TTR104" s="1219" t="s">
        <v>1245</v>
      </c>
      <c r="TTS104" s="1219" t="s">
        <v>1245</v>
      </c>
      <c r="TTT104" s="1219" t="s">
        <v>1245</v>
      </c>
      <c r="TTU104" s="1219" t="s">
        <v>1245</v>
      </c>
      <c r="TTV104" s="1219" t="s">
        <v>1245</v>
      </c>
      <c r="TTW104" s="1219" t="s">
        <v>1245</v>
      </c>
      <c r="TTX104" s="1219" t="s">
        <v>1245</v>
      </c>
      <c r="TTY104" s="1219" t="s">
        <v>1245</v>
      </c>
      <c r="TTZ104" s="1219" t="s">
        <v>1245</v>
      </c>
      <c r="TUA104" s="1219" t="s">
        <v>1245</v>
      </c>
      <c r="TUB104" s="1219" t="s">
        <v>1245</v>
      </c>
      <c r="TUC104" s="1219" t="s">
        <v>1245</v>
      </c>
      <c r="TUD104" s="1219" t="s">
        <v>1245</v>
      </c>
      <c r="TUE104" s="1219" t="s">
        <v>1245</v>
      </c>
      <c r="TUF104" s="1219" t="s">
        <v>1245</v>
      </c>
      <c r="TUG104" s="1219" t="s">
        <v>1245</v>
      </c>
      <c r="TUH104" s="1219" t="s">
        <v>1245</v>
      </c>
      <c r="TUI104" s="1219" t="s">
        <v>1245</v>
      </c>
      <c r="TUJ104" s="1219" t="s">
        <v>1245</v>
      </c>
      <c r="TUK104" s="1219" t="s">
        <v>1245</v>
      </c>
      <c r="TUL104" s="1219" t="s">
        <v>1245</v>
      </c>
      <c r="TUM104" s="1219" t="s">
        <v>1245</v>
      </c>
      <c r="TUN104" s="1219" t="s">
        <v>1245</v>
      </c>
      <c r="TUO104" s="1219" t="s">
        <v>1245</v>
      </c>
      <c r="TUP104" s="1219" t="s">
        <v>1245</v>
      </c>
      <c r="TUQ104" s="1219" t="s">
        <v>1245</v>
      </c>
      <c r="TUR104" s="1219" t="s">
        <v>1245</v>
      </c>
      <c r="TUS104" s="1219" t="s">
        <v>1245</v>
      </c>
      <c r="TUT104" s="1219" t="s">
        <v>1245</v>
      </c>
      <c r="TUU104" s="1219" t="s">
        <v>1245</v>
      </c>
      <c r="TUV104" s="1219" t="s">
        <v>1245</v>
      </c>
      <c r="TUW104" s="1219" t="s">
        <v>1245</v>
      </c>
      <c r="TUX104" s="1219" t="s">
        <v>1245</v>
      </c>
      <c r="TUY104" s="1219" t="s">
        <v>1245</v>
      </c>
      <c r="TUZ104" s="1219" t="s">
        <v>1245</v>
      </c>
      <c r="TVA104" s="1219" t="s">
        <v>1245</v>
      </c>
      <c r="TVB104" s="1219" t="s">
        <v>1245</v>
      </c>
      <c r="TVC104" s="1219" t="s">
        <v>1245</v>
      </c>
      <c r="TVD104" s="1219" t="s">
        <v>1245</v>
      </c>
      <c r="TVE104" s="1219" t="s">
        <v>1245</v>
      </c>
      <c r="TVF104" s="1219" t="s">
        <v>1245</v>
      </c>
      <c r="TVG104" s="1219" t="s">
        <v>1245</v>
      </c>
      <c r="TVH104" s="1219" t="s">
        <v>1245</v>
      </c>
      <c r="TVI104" s="1219" t="s">
        <v>1245</v>
      </c>
      <c r="TVJ104" s="1219" t="s">
        <v>1245</v>
      </c>
      <c r="TVK104" s="1219" t="s">
        <v>1245</v>
      </c>
      <c r="TVL104" s="1219" t="s">
        <v>1245</v>
      </c>
      <c r="TVM104" s="1219" t="s">
        <v>1245</v>
      </c>
      <c r="TVN104" s="1219" t="s">
        <v>1245</v>
      </c>
      <c r="TVO104" s="1219" t="s">
        <v>1245</v>
      </c>
      <c r="TVP104" s="1219" t="s">
        <v>1245</v>
      </c>
      <c r="TVQ104" s="1219" t="s">
        <v>1245</v>
      </c>
      <c r="TVR104" s="1219" t="s">
        <v>1245</v>
      </c>
      <c r="TVS104" s="1219" t="s">
        <v>1245</v>
      </c>
      <c r="TVT104" s="1219" t="s">
        <v>1245</v>
      </c>
      <c r="TVU104" s="1219" t="s">
        <v>1245</v>
      </c>
      <c r="TVV104" s="1219" t="s">
        <v>1245</v>
      </c>
      <c r="TVW104" s="1219" t="s">
        <v>1245</v>
      </c>
      <c r="TVX104" s="1219" t="s">
        <v>1245</v>
      </c>
      <c r="TVY104" s="1219" t="s">
        <v>1245</v>
      </c>
      <c r="TVZ104" s="1219" t="s">
        <v>1245</v>
      </c>
      <c r="TWA104" s="1219" t="s">
        <v>1245</v>
      </c>
      <c r="TWB104" s="1219" t="s">
        <v>1245</v>
      </c>
      <c r="TWC104" s="1219" t="s">
        <v>1245</v>
      </c>
      <c r="TWD104" s="1219" t="s">
        <v>1245</v>
      </c>
      <c r="TWE104" s="1219" t="s">
        <v>1245</v>
      </c>
      <c r="TWF104" s="1219" t="s">
        <v>1245</v>
      </c>
      <c r="TWG104" s="1219" t="s">
        <v>1245</v>
      </c>
      <c r="TWH104" s="1219" t="s">
        <v>1245</v>
      </c>
      <c r="TWI104" s="1219" t="s">
        <v>1245</v>
      </c>
      <c r="TWJ104" s="1219" t="s">
        <v>1245</v>
      </c>
      <c r="TWK104" s="1219" t="s">
        <v>1245</v>
      </c>
      <c r="TWL104" s="1219" t="s">
        <v>1245</v>
      </c>
      <c r="TWM104" s="1219" t="s">
        <v>1245</v>
      </c>
      <c r="TWN104" s="1219" t="s">
        <v>1245</v>
      </c>
      <c r="TWO104" s="1219" t="s">
        <v>1245</v>
      </c>
      <c r="TWP104" s="1219" t="s">
        <v>1245</v>
      </c>
      <c r="TWQ104" s="1219" t="s">
        <v>1245</v>
      </c>
      <c r="TWR104" s="1219" t="s">
        <v>1245</v>
      </c>
      <c r="TWS104" s="1219" t="s">
        <v>1245</v>
      </c>
      <c r="TWT104" s="1219" t="s">
        <v>1245</v>
      </c>
      <c r="TWU104" s="1219" t="s">
        <v>1245</v>
      </c>
      <c r="TWV104" s="1219" t="s">
        <v>1245</v>
      </c>
      <c r="TWW104" s="1219" t="s">
        <v>1245</v>
      </c>
      <c r="TWX104" s="1219" t="s">
        <v>1245</v>
      </c>
      <c r="TWY104" s="1219" t="s">
        <v>1245</v>
      </c>
      <c r="TWZ104" s="1219" t="s">
        <v>1245</v>
      </c>
      <c r="TXA104" s="1219" t="s">
        <v>1245</v>
      </c>
      <c r="TXB104" s="1219" t="s">
        <v>1245</v>
      </c>
      <c r="TXC104" s="1219" t="s">
        <v>1245</v>
      </c>
      <c r="TXD104" s="1219" t="s">
        <v>1245</v>
      </c>
      <c r="TXE104" s="1219" t="s">
        <v>1245</v>
      </c>
      <c r="TXF104" s="1219" t="s">
        <v>1245</v>
      </c>
      <c r="TXG104" s="1219" t="s">
        <v>1245</v>
      </c>
      <c r="TXH104" s="1219" t="s">
        <v>1245</v>
      </c>
      <c r="TXI104" s="1219" t="s">
        <v>1245</v>
      </c>
      <c r="TXJ104" s="1219" t="s">
        <v>1245</v>
      </c>
      <c r="TXK104" s="1219" t="s">
        <v>1245</v>
      </c>
      <c r="TXL104" s="1219" t="s">
        <v>1245</v>
      </c>
      <c r="TXM104" s="1219" t="s">
        <v>1245</v>
      </c>
      <c r="TXN104" s="1219" t="s">
        <v>1245</v>
      </c>
      <c r="TXO104" s="1219" t="s">
        <v>1245</v>
      </c>
      <c r="TXP104" s="1219" t="s">
        <v>1245</v>
      </c>
      <c r="TXQ104" s="1219" t="s">
        <v>1245</v>
      </c>
      <c r="TXR104" s="1219" t="s">
        <v>1245</v>
      </c>
      <c r="TXS104" s="1219" t="s">
        <v>1245</v>
      </c>
      <c r="TXT104" s="1219" t="s">
        <v>1245</v>
      </c>
      <c r="TXU104" s="1219" t="s">
        <v>1245</v>
      </c>
      <c r="TXV104" s="1219" t="s">
        <v>1245</v>
      </c>
      <c r="TXW104" s="1219" t="s">
        <v>1245</v>
      </c>
      <c r="TXX104" s="1219" t="s">
        <v>1245</v>
      </c>
      <c r="TXY104" s="1219" t="s">
        <v>1245</v>
      </c>
      <c r="TXZ104" s="1219" t="s">
        <v>1245</v>
      </c>
      <c r="TYA104" s="1219" t="s">
        <v>1245</v>
      </c>
      <c r="TYB104" s="1219" t="s">
        <v>1245</v>
      </c>
      <c r="TYC104" s="1219" t="s">
        <v>1245</v>
      </c>
      <c r="TYD104" s="1219" t="s">
        <v>1245</v>
      </c>
      <c r="TYE104" s="1219" t="s">
        <v>1245</v>
      </c>
      <c r="TYF104" s="1219" t="s">
        <v>1245</v>
      </c>
      <c r="TYG104" s="1219" t="s">
        <v>1245</v>
      </c>
      <c r="TYH104" s="1219" t="s">
        <v>1245</v>
      </c>
      <c r="TYI104" s="1219" t="s">
        <v>1245</v>
      </c>
      <c r="TYJ104" s="1219" t="s">
        <v>1245</v>
      </c>
      <c r="TYK104" s="1219" t="s">
        <v>1245</v>
      </c>
      <c r="TYL104" s="1219" t="s">
        <v>1245</v>
      </c>
      <c r="TYM104" s="1219" t="s">
        <v>1245</v>
      </c>
      <c r="TYN104" s="1219" t="s">
        <v>1245</v>
      </c>
      <c r="TYO104" s="1219" t="s">
        <v>1245</v>
      </c>
      <c r="TYP104" s="1219" t="s">
        <v>1245</v>
      </c>
      <c r="TYQ104" s="1219" t="s">
        <v>1245</v>
      </c>
      <c r="TYR104" s="1219" t="s">
        <v>1245</v>
      </c>
      <c r="TYS104" s="1219" t="s">
        <v>1245</v>
      </c>
      <c r="TYT104" s="1219" t="s">
        <v>1245</v>
      </c>
      <c r="TYU104" s="1219" t="s">
        <v>1245</v>
      </c>
      <c r="TYV104" s="1219" t="s">
        <v>1245</v>
      </c>
      <c r="TYW104" s="1219" t="s">
        <v>1245</v>
      </c>
      <c r="TYX104" s="1219" t="s">
        <v>1245</v>
      </c>
      <c r="TYY104" s="1219" t="s">
        <v>1245</v>
      </c>
      <c r="TYZ104" s="1219" t="s">
        <v>1245</v>
      </c>
      <c r="TZA104" s="1219" t="s">
        <v>1245</v>
      </c>
      <c r="TZB104" s="1219" t="s">
        <v>1245</v>
      </c>
      <c r="TZC104" s="1219" t="s">
        <v>1245</v>
      </c>
      <c r="TZD104" s="1219" t="s">
        <v>1245</v>
      </c>
      <c r="TZE104" s="1219" t="s">
        <v>1245</v>
      </c>
      <c r="TZF104" s="1219" t="s">
        <v>1245</v>
      </c>
      <c r="TZG104" s="1219" t="s">
        <v>1245</v>
      </c>
      <c r="TZH104" s="1219" t="s">
        <v>1245</v>
      </c>
      <c r="TZI104" s="1219" t="s">
        <v>1245</v>
      </c>
      <c r="TZJ104" s="1219" t="s">
        <v>1245</v>
      </c>
      <c r="TZK104" s="1219" t="s">
        <v>1245</v>
      </c>
      <c r="TZL104" s="1219" t="s">
        <v>1245</v>
      </c>
      <c r="TZM104" s="1219" t="s">
        <v>1245</v>
      </c>
      <c r="TZN104" s="1219" t="s">
        <v>1245</v>
      </c>
      <c r="TZO104" s="1219" t="s">
        <v>1245</v>
      </c>
      <c r="TZP104" s="1219" t="s">
        <v>1245</v>
      </c>
      <c r="TZQ104" s="1219" t="s">
        <v>1245</v>
      </c>
      <c r="TZR104" s="1219" t="s">
        <v>1245</v>
      </c>
      <c r="TZS104" s="1219" t="s">
        <v>1245</v>
      </c>
      <c r="TZT104" s="1219" t="s">
        <v>1245</v>
      </c>
      <c r="TZU104" s="1219" t="s">
        <v>1245</v>
      </c>
      <c r="TZV104" s="1219" t="s">
        <v>1245</v>
      </c>
      <c r="TZW104" s="1219" t="s">
        <v>1245</v>
      </c>
      <c r="TZX104" s="1219" t="s">
        <v>1245</v>
      </c>
      <c r="TZY104" s="1219" t="s">
        <v>1245</v>
      </c>
      <c r="TZZ104" s="1219" t="s">
        <v>1245</v>
      </c>
      <c r="UAA104" s="1219" t="s">
        <v>1245</v>
      </c>
      <c r="UAB104" s="1219" t="s">
        <v>1245</v>
      </c>
      <c r="UAC104" s="1219" t="s">
        <v>1245</v>
      </c>
      <c r="UAD104" s="1219" t="s">
        <v>1245</v>
      </c>
      <c r="UAE104" s="1219" t="s">
        <v>1245</v>
      </c>
      <c r="UAF104" s="1219" t="s">
        <v>1245</v>
      </c>
      <c r="UAG104" s="1219" t="s">
        <v>1245</v>
      </c>
      <c r="UAH104" s="1219" t="s">
        <v>1245</v>
      </c>
      <c r="UAI104" s="1219" t="s">
        <v>1245</v>
      </c>
      <c r="UAJ104" s="1219" t="s">
        <v>1245</v>
      </c>
      <c r="UAK104" s="1219" t="s">
        <v>1245</v>
      </c>
      <c r="UAL104" s="1219" t="s">
        <v>1245</v>
      </c>
      <c r="UAM104" s="1219" t="s">
        <v>1245</v>
      </c>
      <c r="UAN104" s="1219" t="s">
        <v>1245</v>
      </c>
      <c r="UAO104" s="1219" t="s">
        <v>1245</v>
      </c>
      <c r="UAP104" s="1219" t="s">
        <v>1245</v>
      </c>
      <c r="UAQ104" s="1219" t="s">
        <v>1245</v>
      </c>
      <c r="UAR104" s="1219" t="s">
        <v>1245</v>
      </c>
      <c r="UAS104" s="1219" t="s">
        <v>1245</v>
      </c>
      <c r="UAT104" s="1219" t="s">
        <v>1245</v>
      </c>
      <c r="UAU104" s="1219" t="s">
        <v>1245</v>
      </c>
      <c r="UAV104" s="1219" t="s">
        <v>1245</v>
      </c>
      <c r="UAW104" s="1219" t="s">
        <v>1245</v>
      </c>
      <c r="UAX104" s="1219" t="s">
        <v>1245</v>
      </c>
      <c r="UAY104" s="1219" t="s">
        <v>1245</v>
      </c>
      <c r="UAZ104" s="1219" t="s">
        <v>1245</v>
      </c>
      <c r="UBA104" s="1219" t="s">
        <v>1245</v>
      </c>
      <c r="UBB104" s="1219" t="s">
        <v>1245</v>
      </c>
      <c r="UBC104" s="1219" t="s">
        <v>1245</v>
      </c>
      <c r="UBD104" s="1219" t="s">
        <v>1245</v>
      </c>
      <c r="UBE104" s="1219" t="s">
        <v>1245</v>
      </c>
      <c r="UBF104" s="1219" t="s">
        <v>1245</v>
      </c>
      <c r="UBG104" s="1219" t="s">
        <v>1245</v>
      </c>
      <c r="UBH104" s="1219" t="s">
        <v>1245</v>
      </c>
      <c r="UBI104" s="1219" t="s">
        <v>1245</v>
      </c>
      <c r="UBJ104" s="1219" t="s">
        <v>1245</v>
      </c>
      <c r="UBK104" s="1219" t="s">
        <v>1245</v>
      </c>
      <c r="UBL104" s="1219" t="s">
        <v>1245</v>
      </c>
      <c r="UBM104" s="1219" t="s">
        <v>1245</v>
      </c>
      <c r="UBN104" s="1219" t="s">
        <v>1245</v>
      </c>
      <c r="UBO104" s="1219" t="s">
        <v>1245</v>
      </c>
      <c r="UBP104" s="1219" t="s">
        <v>1245</v>
      </c>
      <c r="UBQ104" s="1219" t="s">
        <v>1245</v>
      </c>
      <c r="UBR104" s="1219" t="s">
        <v>1245</v>
      </c>
      <c r="UBS104" s="1219" t="s">
        <v>1245</v>
      </c>
      <c r="UBT104" s="1219" t="s">
        <v>1245</v>
      </c>
      <c r="UBU104" s="1219" t="s">
        <v>1245</v>
      </c>
      <c r="UBV104" s="1219" t="s">
        <v>1245</v>
      </c>
      <c r="UBW104" s="1219" t="s">
        <v>1245</v>
      </c>
      <c r="UBX104" s="1219" t="s">
        <v>1245</v>
      </c>
      <c r="UBY104" s="1219" t="s">
        <v>1245</v>
      </c>
      <c r="UBZ104" s="1219" t="s">
        <v>1245</v>
      </c>
      <c r="UCA104" s="1219" t="s">
        <v>1245</v>
      </c>
      <c r="UCB104" s="1219" t="s">
        <v>1245</v>
      </c>
      <c r="UCC104" s="1219" t="s">
        <v>1245</v>
      </c>
      <c r="UCD104" s="1219" t="s">
        <v>1245</v>
      </c>
      <c r="UCE104" s="1219" t="s">
        <v>1245</v>
      </c>
      <c r="UCF104" s="1219" t="s">
        <v>1245</v>
      </c>
      <c r="UCG104" s="1219" t="s">
        <v>1245</v>
      </c>
      <c r="UCH104" s="1219" t="s">
        <v>1245</v>
      </c>
      <c r="UCI104" s="1219" t="s">
        <v>1245</v>
      </c>
      <c r="UCJ104" s="1219" t="s">
        <v>1245</v>
      </c>
      <c r="UCK104" s="1219" t="s">
        <v>1245</v>
      </c>
      <c r="UCL104" s="1219" t="s">
        <v>1245</v>
      </c>
      <c r="UCM104" s="1219" t="s">
        <v>1245</v>
      </c>
      <c r="UCN104" s="1219" t="s">
        <v>1245</v>
      </c>
      <c r="UCO104" s="1219" t="s">
        <v>1245</v>
      </c>
      <c r="UCP104" s="1219" t="s">
        <v>1245</v>
      </c>
      <c r="UCQ104" s="1219" t="s">
        <v>1245</v>
      </c>
      <c r="UCR104" s="1219" t="s">
        <v>1245</v>
      </c>
      <c r="UCS104" s="1219" t="s">
        <v>1245</v>
      </c>
      <c r="UCT104" s="1219" t="s">
        <v>1245</v>
      </c>
      <c r="UCU104" s="1219" t="s">
        <v>1245</v>
      </c>
      <c r="UCV104" s="1219" t="s">
        <v>1245</v>
      </c>
      <c r="UCW104" s="1219" t="s">
        <v>1245</v>
      </c>
      <c r="UCX104" s="1219" t="s">
        <v>1245</v>
      </c>
      <c r="UCY104" s="1219" t="s">
        <v>1245</v>
      </c>
      <c r="UCZ104" s="1219" t="s">
        <v>1245</v>
      </c>
      <c r="UDA104" s="1219" t="s">
        <v>1245</v>
      </c>
      <c r="UDB104" s="1219" t="s">
        <v>1245</v>
      </c>
      <c r="UDC104" s="1219" t="s">
        <v>1245</v>
      </c>
      <c r="UDD104" s="1219" t="s">
        <v>1245</v>
      </c>
      <c r="UDE104" s="1219" t="s">
        <v>1245</v>
      </c>
      <c r="UDF104" s="1219" t="s">
        <v>1245</v>
      </c>
      <c r="UDG104" s="1219" t="s">
        <v>1245</v>
      </c>
      <c r="UDH104" s="1219" t="s">
        <v>1245</v>
      </c>
      <c r="UDI104" s="1219" t="s">
        <v>1245</v>
      </c>
      <c r="UDJ104" s="1219" t="s">
        <v>1245</v>
      </c>
      <c r="UDK104" s="1219" t="s">
        <v>1245</v>
      </c>
      <c r="UDL104" s="1219" t="s">
        <v>1245</v>
      </c>
      <c r="UDM104" s="1219" t="s">
        <v>1245</v>
      </c>
      <c r="UDN104" s="1219" t="s">
        <v>1245</v>
      </c>
      <c r="UDO104" s="1219" t="s">
        <v>1245</v>
      </c>
      <c r="UDP104" s="1219" t="s">
        <v>1245</v>
      </c>
      <c r="UDQ104" s="1219" t="s">
        <v>1245</v>
      </c>
      <c r="UDR104" s="1219" t="s">
        <v>1245</v>
      </c>
      <c r="UDS104" s="1219" t="s">
        <v>1245</v>
      </c>
      <c r="UDT104" s="1219" t="s">
        <v>1245</v>
      </c>
      <c r="UDU104" s="1219" t="s">
        <v>1245</v>
      </c>
      <c r="UDV104" s="1219" t="s">
        <v>1245</v>
      </c>
      <c r="UDW104" s="1219" t="s">
        <v>1245</v>
      </c>
      <c r="UDX104" s="1219" t="s">
        <v>1245</v>
      </c>
      <c r="UDY104" s="1219" t="s">
        <v>1245</v>
      </c>
      <c r="UDZ104" s="1219" t="s">
        <v>1245</v>
      </c>
      <c r="UEA104" s="1219" t="s">
        <v>1245</v>
      </c>
      <c r="UEB104" s="1219" t="s">
        <v>1245</v>
      </c>
      <c r="UEC104" s="1219" t="s">
        <v>1245</v>
      </c>
      <c r="UED104" s="1219" t="s">
        <v>1245</v>
      </c>
      <c r="UEE104" s="1219" t="s">
        <v>1245</v>
      </c>
      <c r="UEF104" s="1219" t="s">
        <v>1245</v>
      </c>
      <c r="UEG104" s="1219" t="s">
        <v>1245</v>
      </c>
      <c r="UEH104" s="1219" t="s">
        <v>1245</v>
      </c>
      <c r="UEI104" s="1219" t="s">
        <v>1245</v>
      </c>
      <c r="UEJ104" s="1219" t="s">
        <v>1245</v>
      </c>
      <c r="UEK104" s="1219" t="s">
        <v>1245</v>
      </c>
      <c r="UEL104" s="1219" t="s">
        <v>1245</v>
      </c>
      <c r="UEM104" s="1219" t="s">
        <v>1245</v>
      </c>
      <c r="UEN104" s="1219" t="s">
        <v>1245</v>
      </c>
      <c r="UEO104" s="1219" t="s">
        <v>1245</v>
      </c>
      <c r="UEP104" s="1219" t="s">
        <v>1245</v>
      </c>
      <c r="UEQ104" s="1219" t="s">
        <v>1245</v>
      </c>
      <c r="UER104" s="1219" t="s">
        <v>1245</v>
      </c>
      <c r="UES104" s="1219" t="s">
        <v>1245</v>
      </c>
      <c r="UET104" s="1219" t="s">
        <v>1245</v>
      </c>
      <c r="UEU104" s="1219" t="s">
        <v>1245</v>
      </c>
      <c r="UEV104" s="1219" t="s">
        <v>1245</v>
      </c>
      <c r="UEW104" s="1219" t="s">
        <v>1245</v>
      </c>
      <c r="UEX104" s="1219" t="s">
        <v>1245</v>
      </c>
      <c r="UEY104" s="1219" t="s">
        <v>1245</v>
      </c>
      <c r="UEZ104" s="1219" t="s">
        <v>1245</v>
      </c>
      <c r="UFA104" s="1219" t="s">
        <v>1245</v>
      </c>
      <c r="UFB104" s="1219" t="s">
        <v>1245</v>
      </c>
      <c r="UFC104" s="1219" t="s">
        <v>1245</v>
      </c>
      <c r="UFD104" s="1219" t="s">
        <v>1245</v>
      </c>
      <c r="UFE104" s="1219" t="s">
        <v>1245</v>
      </c>
      <c r="UFF104" s="1219" t="s">
        <v>1245</v>
      </c>
      <c r="UFG104" s="1219" t="s">
        <v>1245</v>
      </c>
      <c r="UFH104" s="1219" t="s">
        <v>1245</v>
      </c>
      <c r="UFI104" s="1219" t="s">
        <v>1245</v>
      </c>
      <c r="UFJ104" s="1219" t="s">
        <v>1245</v>
      </c>
      <c r="UFK104" s="1219" t="s">
        <v>1245</v>
      </c>
      <c r="UFL104" s="1219" t="s">
        <v>1245</v>
      </c>
      <c r="UFM104" s="1219" t="s">
        <v>1245</v>
      </c>
      <c r="UFN104" s="1219" t="s">
        <v>1245</v>
      </c>
      <c r="UFO104" s="1219" t="s">
        <v>1245</v>
      </c>
      <c r="UFP104" s="1219" t="s">
        <v>1245</v>
      </c>
      <c r="UFQ104" s="1219" t="s">
        <v>1245</v>
      </c>
      <c r="UFR104" s="1219" t="s">
        <v>1245</v>
      </c>
      <c r="UFS104" s="1219" t="s">
        <v>1245</v>
      </c>
      <c r="UFT104" s="1219" t="s">
        <v>1245</v>
      </c>
      <c r="UFU104" s="1219" t="s">
        <v>1245</v>
      </c>
      <c r="UFV104" s="1219" t="s">
        <v>1245</v>
      </c>
      <c r="UFW104" s="1219" t="s">
        <v>1245</v>
      </c>
      <c r="UFX104" s="1219" t="s">
        <v>1245</v>
      </c>
      <c r="UFY104" s="1219" t="s">
        <v>1245</v>
      </c>
      <c r="UFZ104" s="1219" t="s">
        <v>1245</v>
      </c>
      <c r="UGA104" s="1219" t="s">
        <v>1245</v>
      </c>
      <c r="UGB104" s="1219" t="s">
        <v>1245</v>
      </c>
      <c r="UGC104" s="1219" t="s">
        <v>1245</v>
      </c>
      <c r="UGD104" s="1219" t="s">
        <v>1245</v>
      </c>
      <c r="UGE104" s="1219" t="s">
        <v>1245</v>
      </c>
      <c r="UGF104" s="1219" t="s">
        <v>1245</v>
      </c>
      <c r="UGG104" s="1219" t="s">
        <v>1245</v>
      </c>
      <c r="UGH104" s="1219" t="s">
        <v>1245</v>
      </c>
      <c r="UGI104" s="1219" t="s">
        <v>1245</v>
      </c>
      <c r="UGJ104" s="1219" t="s">
        <v>1245</v>
      </c>
      <c r="UGK104" s="1219" t="s">
        <v>1245</v>
      </c>
      <c r="UGL104" s="1219" t="s">
        <v>1245</v>
      </c>
      <c r="UGM104" s="1219" t="s">
        <v>1245</v>
      </c>
      <c r="UGN104" s="1219" t="s">
        <v>1245</v>
      </c>
      <c r="UGO104" s="1219" t="s">
        <v>1245</v>
      </c>
      <c r="UGP104" s="1219" t="s">
        <v>1245</v>
      </c>
      <c r="UGQ104" s="1219" t="s">
        <v>1245</v>
      </c>
      <c r="UGR104" s="1219" t="s">
        <v>1245</v>
      </c>
      <c r="UGS104" s="1219" t="s">
        <v>1245</v>
      </c>
      <c r="UGT104" s="1219" t="s">
        <v>1245</v>
      </c>
      <c r="UGU104" s="1219" t="s">
        <v>1245</v>
      </c>
      <c r="UGV104" s="1219" t="s">
        <v>1245</v>
      </c>
      <c r="UGW104" s="1219" t="s">
        <v>1245</v>
      </c>
      <c r="UGX104" s="1219" t="s">
        <v>1245</v>
      </c>
      <c r="UGY104" s="1219" t="s">
        <v>1245</v>
      </c>
      <c r="UGZ104" s="1219" t="s">
        <v>1245</v>
      </c>
      <c r="UHA104" s="1219" t="s">
        <v>1245</v>
      </c>
      <c r="UHB104" s="1219" t="s">
        <v>1245</v>
      </c>
      <c r="UHC104" s="1219" t="s">
        <v>1245</v>
      </c>
      <c r="UHD104" s="1219" t="s">
        <v>1245</v>
      </c>
      <c r="UHE104" s="1219" t="s">
        <v>1245</v>
      </c>
      <c r="UHF104" s="1219" t="s">
        <v>1245</v>
      </c>
      <c r="UHG104" s="1219" t="s">
        <v>1245</v>
      </c>
      <c r="UHH104" s="1219" t="s">
        <v>1245</v>
      </c>
      <c r="UHI104" s="1219" t="s">
        <v>1245</v>
      </c>
      <c r="UHJ104" s="1219" t="s">
        <v>1245</v>
      </c>
      <c r="UHK104" s="1219" t="s">
        <v>1245</v>
      </c>
      <c r="UHL104" s="1219" t="s">
        <v>1245</v>
      </c>
      <c r="UHM104" s="1219" t="s">
        <v>1245</v>
      </c>
      <c r="UHN104" s="1219" t="s">
        <v>1245</v>
      </c>
      <c r="UHO104" s="1219" t="s">
        <v>1245</v>
      </c>
      <c r="UHP104" s="1219" t="s">
        <v>1245</v>
      </c>
      <c r="UHQ104" s="1219" t="s">
        <v>1245</v>
      </c>
      <c r="UHR104" s="1219" t="s">
        <v>1245</v>
      </c>
      <c r="UHS104" s="1219" t="s">
        <v>1245</v>
      </c>
      <c r="UHT104" s="1219" t="s">
        <v>1245</v>
      </c>
      <c r="UHU104" s="1219" t="s">
        <v>1245</v>
      </c>
      <c r="UHV104" s="1219" t="s">
        <v>1245</v>
      </c>
      <c r="UHW104" s="1219" t="s">
        <v>1245</v>
      </c>
      <c r="UHX104" s="1219" t="s">
        <v>1245</v>
      </c>
      <c r="UHY104" s="1219" t="s">
        <v>1245</v>
      </c>
      <c r="UHZ104" s="1219" t="s">
        <v>1245</v>
      </c>
      <c r="UIA104" s="1219" t="s">
        <v>1245</v>
      </c>
      <c r="UIB104" s="1219" t="s">
        <v>1245</v>
      </c>
      <c r="UIC104" s="1219" t="s">
        <v>1245</v>
      </c>
      <c r="UID104" s="1219" t="s">
        <v>1245</v>
      </c>
      <c r="UIE104" s="1219" t="s">
        <v>1245</v>
      </c>
      <c r="UIF104" s="1219" t="s">
        <v>1245</v>
      </c>
      <c r="UIG104" s="1219" t="s">
        <v>1245</v>
      </c>
      <c r="UIH104" s="1219" t="s">
        <v>1245</v>
      </c>
      <c r="UII104" s="1219" t="s">
        <v>1245</v>
      </c>
      <c r="UIJ104" s="1219" t="s">
        <v>1245</v>
      </c>
      <c r="UIK104" s="1219" t="s">
        <v>1245</v>
      </c>
      <c r="UIL104" s="1219" t="s">
        <v>1245</v>
      </c>
      <c r="UIM104" s="1219" t="s">
        <v>1245</v>
      </c>
      <c r="UIN104" s="1219" t="s">
        <v>1245</v>
      </c>
      <c r="UIO104" s="1219" t="s">
        <v>1245</v>
      </c>
      <c r="UIP104" s="1219" t="s">
        <v>1245</v>
      </c>
      <c r="UIQ104" s="1219" t="s">
        <v>1245</v>
      </c>
      <c r="UIR104" s="1219" t="s">
        <v>1245</v>
      </c>
      <c r="UIS104" s="1219" t="s">
        <v>1245</v>
      </c>
      <c r="UIT104" s="1219" t="s">
        <v>1245</v>
      </c>
      <c r="UIU104" s="1219" t="s">
        <v>1245</v>
      </c>
      <c r="UIV104" s="1219" t="s">
        <v>1245</v>
      </c>
      <c r="UIW104" s="1219" t="s">
        <v>1245</v>
      </c>
      <c r="UIX104" s="1219" t="s">
        <v>1245</v>
      </c>
      <c r="UIY104" s="1219" t="s">
        <v>1245</v>
      </c>
      <c r="UIZ104" s="1219" t="s">
        <v>1245</v>
      </c>
      <c r="UJA104" s="1219" t="s">
        <v>1245</v>
      </c>
      <c r="UJB104" s="1219" t="s">
        <v>1245</v>
      </c>
      <c r="UJC104" s="1219" t="s">
        <v>1245</v>
      </c>
      <c r="UJD104" s="1219" t="s">
        <v>1245</v>
      </c>
      <c r="UJE104" s="1219" t="s">
        <v>1245</v>
      </c>
      <c r="UJF104" s="1219" t="s">
        <v>1245</v>
      </c>
      <c r="UJG104" s="1219" t="s">
        <v>1245</v>
      </c>
      <c r="UJH104" s="1219" t="s">
        <v>1245</v>
      </c>
      <c r="UJI104" s="1219" t="s">
        <v>1245</v>
      </c>
      <c r="UJJ104" s="1219" t="s">
        <v>1245</v>
      </c>
      <c r="UJK104" s="1219" t="s">
        <v>1245</v>
      </c>
      <c r="UJL104" s="1219" t="s">
        <v>1245</v>
      </c>
      <c r="UJM104" s="1219" t="s">
        <v>1245</v>
      </c>
      <c r="UJN104" s="1219" t="s">
        <v>1245</v>
      </c>
      <c r="UJO104" s="1219" t="s">
        <v>1245</v>
      </c>
      <c r="UJP104" s="1219" t="s">
        <v>1245</v>
      </c>
      <c r="UJQ104" s="1219" t="s">
        <v>1245</v>
      </c>
      <c r="UJR104" s="1219" t="s">
        <v>1245</v>
      </c>
      <c r="UJS104" s="1219" t="s">
        <v>1245</v>
      </c>
      <c r="UJT104" s="1219" t="s">
        <v>1245</v>
      </c>
      <c r="UJU104" s="1219" t="s">
        <v>1245</v>
      </c>
      <c r="UJV104" s="1219" t="s">
        <v>1245</v>
      </c>
      <c r="UJW104" s="1219" t="s">
        <v>1245</v>
      </c>
      <c r="UJX104" s="1219" t="s">
        <v>1245</v>
      </c>
      <c r="UJY104" s="1219" t="s">
        <v>1245</v>
      </c>
      <c r="UJZ104" s="1219" t="s">
        <v>1245</v>
      </c>
      <c r="UKA104" s="1219" t="s">
        <v>1245</v>
      </c>
      <c r="UKB104" s="1219" t="s">
        <v>1245</v>
      </c>
      <c r="UKC104" s="1219" t="s">
        <v>1245</v>
      </c>
      <c r="UKD104" s="1219" t="s">
        <v>1245</v>
      </c>
      <c r="UKE104" s="1219" t="s">
        <v>1245</v>
      </c>
      <c r="UKF104" s="1219" t="s">
        <v>1245</v>
      </c>
      <c r="UKG104" s="1219" t="s">
        <v>1245</v>
      </c>
      <c r="UKH104" s="1219" t="s">
        <v>1245</v>
      </c>
      <c r="UKI104" s="1219" t="s">
        <v>1245</v>
      </c>
      <c r="UKJ104" s="1219" t="s">
        <v>1245</v>
      </c>
      <c r="UKK104" s="1219" t="s">
        <v>1245</v>
      </c>
      <c r="UKL104" s="1219" t="s">
        <v>1245</v>
      </c>
      <c r="UKM104" s="1219" t="s">
        <v>1245</v>
      </c>
      <c r="UKN104" s="1219" t="s">
        <v>1245</v>
      </c>
      <c r="UKO104" s="1219" t="s">
        <v>1245</v>
      </c>
      <c r="UKP104" s="1219" t="s">
        <v>1245</v>
      </c>
      <c r="UKQ104" s="1219" t="s">
        <v>1245</v>
      </c>
      <c r="UKR104" s="1219" t="s">
        <v>1245</v>
      </c>
      <c r="UKS104" s="1219" t="s">
        <v>1245</v>
      </c>
      <c r="UKT104" s="1219" t="s">
        <v>1245</v>
      </c>
      <c r="UKU104" s="1219" t="s">
        <v>1245</v>
      </c>
      <c r="UKV104" s="1219" t="s">
        <v>1245</v>
      </c>
      <c r="UKW104" s="1219" t="s">
        <v>1245</v>
      </c>
      <c r="UKX104" s="1219" t="s">
        <v>1245</v>
      </c>
      <c r="UKY104" s="1219" t="s">
        <v>1245</v>
      </c>
      <c r="UKZ104" s="1219" t="s">
        <v>1245</v>
      </c>
      <c r="ULA104" s="1219" t="s">
        <v>1245</v>
      </c>
      <c r="ULB104" s="1219" t="s">
        <v>1245</v>
      </c>
      <c r="ULC104" s="1219" t="s">
        <v>1245</v>
      </c>
      <c r="ULD104" s="1219" t="s">
        <v>1245</v>
      </c>
      <c r="ULE104" s="1219" t="s">
        <v>1245</v>
      </c>
      <c r="ULF104" s="1219" t="s">
        <v>1245</v>
      </c>
      <c r="ULG104" s="1219" t="s">
        <v>1245</v>
      </c>
      <c r="ULH104" s="1219" t="s">
        <v>1245</v>
      </c>
      <c r="ULI104" s="1219" t="s">
        <v>1245</v>
      </c>
      <c r="ULJ104" s="1219" t="s">
        <v>1245</v>
      </c>
      <c r="ULK104" s="1219" t="s">
        <v>1245</v>
      </c>
      <c r="ULL104" s="1219" t="s">
        <v>1245</v>
      </c>
      <c r="ULM104" s="1219" t="s">
        <v>1245</v>
      </c>
      <c r="ULN104" s="1219" t="s">
        <v>1245</v>
      </c>
      <c r="ULO104" s="1219" t="s">
        <v>1245</v>
      </c>
      <c r="ULP104" s="1219" t="s">
        <v>1245</v>
      </c>
      <c r="ULQ104" s="1219" t="s">
        <v>1245</v>
      </c>
      <c r="ULR104" s="1219" t="s">
        <v>1245</v>
      </c>
      <c r="ULS104" s="1219" t="s">
        <v>1245</v>
      </c>
      <c r="ULT104" s="1219" t="s">
        <v>1245</v>
      </c>
      <c r="ULU104" s="1219" t="s">
        <v>1245</v>
      </c>
      <c r="ULV104" s="1219" t="s">
        <v>1245</v>
      </c>
      <c r="ULW104" s="1219" t="s">
        <v>1245</v>
      </c>
      <c r="ULX104" s="1219" t="s">
        <v>1245</v>
      </c>
      <c r="ULY104" s="1219" t="s">
        <v>1245</v>
      </c>
      <c r="ULZ104" s="1219" t="s">
        <v>1245</v>
      </c>
      <c r="UMA104" s="1219" t="s">
        <v>1245</v>
      </c>
      <c r="UMB104" s="1219" t="s">
        <v>1245</v>
      </c>
      <c r="UMC104" s="1219" t="s">
        <v>1245</v>
      </c>
      <c r="UMD104" s="1219" t="s">
        <v>1245</v>
      </c>
      <c r="UME104" s="1219" t="s">
        <v>1245</v>
      </c>
      <c r="UMF104" s="1219" t="s">
        <v>1245</v>
      </c>
      <c r="UMG104" s="1219" t="s">
        <v>1245</v>
      </c>
      <c r="UMH104" s="1219" t="s">
        <v>1245</v>
      </c>
      <c r="UMI104" s="1219" t="s">
        <v>1245</v>
      </c>
      <c r="UMJ104" s="1219" t="s">
        <v>1245</v>
      </c>
      <c r="UMK104" s="1219" t="s">
        <v>1245</v>
      </c>
      <c r="UML104" s="1219" t="s">
        <v>1245</v>
      </c>
      <c r="UMM104" s="1219" t="s">
        <v>1245</v>
      </c>
      <c r="UMN104" s="1219" t="s">
        <v>1245</v>
      </c>
      <c r="UMO104" s="1219" t="s">
        <v>1245</v>
      </c>
      <c r="UMP104" s="1219" t="s">
        <v>1245</v>
      </c>
      <c r="UMQ104" s="1219" t="s">
        <v>1245</v>
      </c>
      <c r="UMR104" s="1219" t="s">
        <v>1245</v>
      </c>
      <c r="UMS104" s="1219" t="s">
        <v>1245</v>
      </c>
      <c r="UMT104" s="1219" t="s">
        <v>1245</v>
      </c>
      <c r="UMU104" s="1219" t="s">
        <v>1245</v>
      </c>
      <c r="UMV104" s="1219" t="s">
        <v>1245</v>
      </c>
      <c r="UMW104" s="1219" t="s">
        <v>1245</v>
      </c>
      <c r="UMX104" s="1219" t="s">
        <v>1245</v>
      </c>
      <c r="UMY104" s="1219" t="s">
        <v>1245</v>
      </c>
      <c r="UMZ104" s="1219" t="s">
        <v>1245</v>
      </c>
      <c r="UNA104" s="1219" t="s">
        <v>1245</v>
      </c>
      <c r="UNB104" s="1219" t="s">
        <v>1245</v>
      </c>
      <c r="UNC104" s="1219" t="s">
        <v>1245</v>
      </c>
      <c r="UND104" s="1219" t="s">
        <v>1245</v>
      </c>
      <c r="UNE104" s="1219" t="s">
        <v>1245</v>
      </c>
      <c r="UNF104" s="1219" t="s">
        <v>1245</v>
      </c>
      <c r="UNG104" s="1219" t="s">
        <v>1245</v>
      </c>
      <c r="UNH104" s="1219" t="s">
        <v>1245</v>
      </c>
      <c r="UNI104" s="1219" t="s">
        <v>1245</v>
      </c>
      <c r="UNJ104" s="1219" t="s">
        <v>1245</v>
      </c>
      <c r="UNK104" s="1219" t="s">
        <v>1245</v>
      </c>
      <c r="UNL104" s="1219" t="s">
        <v>1245</v>
      </c>
      <c r="UNM104" s="1219" t="s">
        <v>1245</v>
      </c>
      <c r="UNN104" s="1219" t="s">
        <v>1245</v>
      </c>
      <c r="UNO104" s="1219" t="s">
        <v>1245</v>
      </c>
      <c r="UNP104" s="1219" t="s">
        <v>1245</v>
      </c>
      <c r="UNQ104" s="1219" t="s">
        <v>1245</v>
      </c>
      <c r="UNR104" s="1219" t="s">
        <v>1245</v>
      </c>
      <c r="UNS104" s="1219" t="s">
        <v>1245</v>
      </c>
      <c r="UNT104" s="1219" t="s">
        <v>1245</v>
      </c>
      <c r="UNU104" s="1219" t="s">
        <v>1245</v>
      </c>
      <c r="UNV104" s="1219" t="s">
        <v>1245</v>
      </c>
      <c r="UNW104" s="1219" t="s">
        <v>1245</v>
      </c>
      <c r="UNX104" s="1219" t="s">
        <v>1245</v>
      </c>
      <c r="UNY104" s="1219" t="s">
        <v>1245</v>
      </c>
      <c r="UNZ104" s="1219" t="s">
        <v>1245</v>
      </c>
      <c r="UOA104" s="1219" t="s">
        <v>1245</v>
      </c>
      <c r="UOB104" s="1219" t="s">
        <v>1245</v>
      </c>
      <c r="UOC104" s="1219" t="s">
        <v>1245</v>
      </c>
      <c r="UOD104" s="1219" t="s">
        <v>1245</v>
      </c>
      <c r="UOE104" s="1219" t="s">
        <v>1245</v>
      </c>
      <c r="UOF104" s="1219" t="s">
        <v>1245</v>
      </c>
      <c r="UOG104" s="1219" t="s">
        <v>1245</v>
      </c>
      <c r="UOH104" s="1219" t="s">
        <v>1245</v>
      </c>
      <c r="UOI104" s="1219" t="s">
        <v>1245</v>
      </c>
      <c r="UOJ104" s="1219" t="s">
        <v>1245</v>
      </c>
      <c r="UOK104" s="1219" t="s">
        <v>1245</v>
      </c>
      <c r="UOL104" s="1219" t="s">
        <v>1245</v>
      </c>
      <c r="UOM104" s="1219" t="s">
        <v>1245</v>
      </c>
      <c r="UON104" s="1219" t="s">
        <v>1245</v>
      </c>
      <c r="UOO104" s="1219" t="s">
        <v>1245</v>
      </c>
      <c r="UOP104" s="1219" t="s">
        <v>1245</v>
      </c>
      <c r="UOQ104" s="1219" t="s">
        <v>1245</v>
      </c>
      <c r="UOR104" s="1219" t="s">
        <v>1245</v>
      </c>
      <c r="UOS104" s="1219" t="s">
        <v>1245</v>
      </c>
      <c r="UOT104" s="1219" t="s">
        <v>1245</v>
      </c>
      <c r="UOU104" s="1219" t="s">
        <v>1245</v>
      </c>
      <c r="UOV104" s="1219" t="s">
        <v>1245</v>
      </c>
      <c r="UOW104" s="1219" t="s">
        <v>1245</v>
      </c>
      <c r="UOX104" s="1219" t="s">
        <v>1245</v>
      </c>
      <c r="UOY104" s="1219" t="s">
        <v>1245</v>
      </c>
      <c r="UOZ104" s="1219" t="s">
        <v>1245</v>
      </c>
      <c r="UPA104" s="1219" t="s">
        <v>1245</v>
      </c>
      <c r="UPB104" s="1219" t="s">
        <v>1245</v>
      </c>
      <c r="UPC104" s="1219" t="s">
        <v>1245</v>
      </c>
      <c r="UPD104" s="1219" t="s">
        <v>1245</v>
      </c>
      <c r="UPE104" s="1219" t="s">
        <v>1245</v>
      </c>
      <c r="UPF104" s="1219" t="s">
        <v>1245</v>
      </c>
      <c r="UPG104" s="1219" t="s">
        <v>1245</v>
      </c>
      <c r="UPH104" s="1219" t="s">
        <v>1245</v>
      </c>
      <c r="UPI104" s="1219" t="s">
        <v>1245</v>
      </c>
      <c r="UPJ104" s="1219" t="s">
        <v>1245</v>
      </c>
      <c r="UPK104" s="1219" t="s">
        <v>1245</v>
      </c>
      <c r="UPL104" s="1219" t="s">
        <v>1245</v>
      </c>
      <c r="UPM104" s="1219" t="s">
        <v>1245</v>
      </c>
      <c r="UPN104" s="1219" t="s">
        <v>1245</v>
      </c>
      <c r="UPO104" s="1219" t="s">
        <v>1245</v>
      </c>
      <c r="UPP104" s="1219" t="s">
        <v>1245</v>
      </c>
      <c r="UPQ104" s="1219" t="s">
        <v>1245</v>
      </c>
      <c r="UPR104" s="1219" t="s">
        <v>1245</v>
      </c>
      <c r="UPS104" s="1219" t="s">
        <v>1245</v>
      </c>
      <c r="UPT104" s="1219" t="s">
        <v>1245</v>
      </c>
      <c r="UPU104" s="1219" t="s">
        <v>1245</v>
      </c>
      <c r="UPV104" s="1219" t="s">
        <v>1245</v>
      </c>
      <c r="UPW104" s="1219" t="s">
        <v>1245</v>
      </c>
      <c r="UPX104" s="1219" t="s">
        <v>1245</v>
      </c>
      <c r="UPY104" s="1219" t="s">
        <v>1245</v>
      </c>
      <c r="UPZ104" s="1219" t="s">
        <v>1245</v>
      </c>
      <c r="UQA104" s="1219" t="s">
        <v>1245</v>
      </c>
      <c r="UQB104" s="1219" t="s">
        <v>1245</v>
      </c>
      <c r="UQC104" s="1219" t="s">
        <v>1245</v>
      </c>
      <c r="UQD104" s="1219" t="s">
        <v>1245</v>
      </c>
      <c r="UQE104" s="1219" t="s">
        <v>1245</v>
      </c>
      <c r="UQF104" s="1219" t="s">
        <v>1245</v>
      </c>
      <c r="UQG104" s="1219" t="s">
        <v>1245</v>
      </c>
      <c r="UQH104" s="1219" t="s">
        <v>1245</v>
      </c>
      <c r="UQI104" s="1219" t="s">
        <v>1245</v>
      </c>
      <c r="UQJ104" s="1219" t="s">
        <v>1245</v>
      </c>
      <c r="UQK104" s="1219" t="s">
        <v>1245</v>
      </c>
      <c r="UQL104" s="1219" t="s">
        <v>1245</v>
      </c>
      <c r="UQM104" s="1219" t="s">
        <v>1245</v>
      </c>
      <c r="UQN104" s="1219" t="s">
        <v>1245</v>
      </c>
      <c r="UQO104" s="1219" t="s">
        <v>1245</v>
      </c>
      <c r="UQP104" s="1219" t="s">
        <v>1245</v>
      </c>
      <c r="UQQ104" s="1219" t="s">
        <v>1245</v>
      </c>
      <c r="UQR104" s="1219" t="s">
        <v>1245</v>
      </c>
      <c r="UQS104" s="1219" t="s">
        <v>1245</v>
      </c>
      <c r="UQT104" s="1219" t="s">
        <v>1245</v>
      </c>
      <c r="UQU104" s="1219" t="s">
        <v>1245</v>
      </c>
      <c r="UQV104" s="1219" t="s">
        <v>1245</v>
      </c>
      <c r="UQW104" s="1219" t="s">
        <v>1245</v>
      </c>
      <c r="UQX104" s="1219" t="s">
        <v>1245</v>
      </c>
      <c r="UQY104" s="1219" t="s">
        <v>1245</v>
      </c>
      <c r="UQZ104" s="1219" t="s">
        <v>1245</v>
      </c>
      <c r="URA104" s="1219" t="s">
        <v>1245</v>
      </c>
      <c r="URB104" s="1219" t="s">
        <v>1245</v>
      </c>
      <c r="URC104" s="1219" t="s">
        <v>1245</v>
      </c>
      <c r="URD104" s="1219" t="s">
        <v>1245</v>
      </c>
      <c r="URE104" s="1219" t="s">
        <v>1245</v>
      </c>
      <c r="URF104" s="1219" t="s">
        <v>1245</v>
      </c>
      <c r="URG104" s="1219" t="s">
        <v>1245</v>
      </c>
      <c r="URH104" s="1219" t="s">
        <v>1245</v>
      </c>
      <c r="URI104" s="1219" t="s">
        <v>1245</v>
      </c>
      <c r="URJ104" s="1219" t="s">
        <v>1245</v>
      </c>
      <c r="URK104" s="1219" t="s">
        <v>1245</v>
      </c>
      <c r="URL104" s="1219" t="s">
        <v>1245</v>
      </c>
      <c r="URM104" s="1219" t="s">
        <v>1245</v>
      </c>
      <c r="URN104" s="1219" t="s">
        <v>1245</v>
      </c>
      <c r="URO104" s="1219" t="s">
        <v>1245</v>
      </c>
      <c r="URP104" s="1219" t="s">
        <v>1245</v>
      </c>
      <c r="URQ104" s="1219" t="s">
        <v>1245</v>
      </c>
      <c r="URR104" s="1219" t="s">
        <v>1245</v>
      </c>
      <c r="URS104" s="1219" t="s">
        <v>1245</v>
      </c>
      <c r="URT104" s="1219" t="s">
        <v>1245</v>
      </c>
      <c r="URU104" s="1219" t="s">
        <v>1245</v>
      </c>
      <c r="URV104" s="1219" t="s">
        <v>1245</v>
      </c>
      <c r="URW104" s="1219" t="s">
        <v>1245</v>
      </c>
      <c r="URX104" s="1219" t="s">
        <v>1245</v>
      </c>
      <c r="URY104" s="1219" t="s">
        <v>1245</v>
      </c>
      <c r="URZ104" s="1219" t="s">
        <v>1245</v>
      </c>
      <c r="USA104" s="1219" t="s">
        <v>1245</v>
      </c>
      <c r="USB104" s="1219" t="s">
        <v>1245</v>
      </c>
      <c r="USC104" s="1219" t="s">
        <v>1245</v>
      </c>
      <c r="USD104" s="1219" t="s">
        <v>1245</v>
      </c>
      <c r="USE104" s="1219" t="s">
        <v>1245</v>
      </c>
      <c r="USF104" s="1219" t="s">
        <v>1245</v>
      </c>
      <c r="USG104" s="1219" t="s">
        <v>1245</v>
      </c>
      <c r="USH104" s="1219" t="s">
        <v>1245</v>
      </c>
      <c r="USI104" s="1219" t="s">
        <v>1245</v>
      </c>
      <c r="USJ104" s="1219" t="s">
        <v>1245</v>
      </c>
      <c r="USK104" s="1219" t="s">
        <v>1245</v>
      </c>
      <c r="USL104" s="1219" t="s">
        <v>1245</v>
      </c>
      <c r="USM104" s="1219" t="s">
        <v>1245</v>
      </c>
      <c r="USN104" s="1219" t="s">
        <v>1245</v>
      </c>
      <c r="USO104" s="1219" t="s">
        <v>1245</v>
      </c>
      <c r="USP104" s="1219" t="s">
        <v>1245</v>
      </c>
      <c r="USQ104" s="1219" t="s">
        <v>1245</v>
      </c>
      <c r="USR104" s="1219" t="s">
        <v>1245</v>
      </c>
      <c r="USS104" s="1219" t="s">
        <v>1245</v>
      </c>
      <c r="UST104" s="1219" t="s">
        <v>1245</v>
      </c>
      <c r="USU104" s="1219" t="s">
        <v>1245</v>
      </c>
      <c r="USV104" s="1219" t="s">
        <v>1245</v>
      </c>
      <c r="USW104" s="1219" t="s">
        <v>1245</v>
      </c>
      <c r="USX104" s="1219" t="s">
        <v>1245</v>
      </c>
      <c r="USY104" s="1219" t="s">
        <v>1245</v>
      </c>
      <c r="USZ104" s="1219" t="s">
        <v>1245</v>
      </c>
      <c r="UTA104" s="1219" t="s">
        <v>1245</v>
      </c>
      <c r="UTB104" s="1219" t="s">
        <v>1245</v>
      </c>
      <c r="UTC104" s="1219" t="s">
        <v>1245</v>
      </c>
      <c r="UTD104" s="1219" t="s">
        <v>1245</v>
      </c>
      <c r="UTE104" s="1219" t="s">
        <v>1245</v>
      </c>
      <c r="UTF104" s="1219" t="s">
        <v>1245</v>
      </c>
      <c r="UTG104" s="1219" t="s">
        <v>1245</v>
      </c>
      <c r="UTH104" s="1219" t="s">
        <v>1245</v>
      </c>
      <c r="UTI104" s="1219" t="s">
        <v>1245</v>
      </c>
      <c r="UTJ104" s="1219" t="s">
        <v>1245</v>
      </c>
      <c r="UTK104" s="1219" t="s">
        <v>1245</v>
      </c>
      <c r="UTL104" s="1219" t="s">
        <v>1245</v>
      </c>
      <c r="UTM104" s="1219" t="s">
        <v>1245</v>
      </c>
      <c r="UTN104" s="1219" t="s">
        <v>1245</v>
      </c>
      <c r="UTO104" s="1219" t="s">
        <v>1245</v>
      </c>
      <c r="UTP104" s="1219" t="s">
        <v>1245</v>
      </c>
      <c r="UTQ104" s="1219" t="s">
        <v>1245</v>
      </c>
      <c r="UTR104" s="1219" t="s">
        <v>1245</v>
      </c>
      <c r="UTS104" s="1219" t="s">
        <v>1245</v>
      </c>
      <c r="UTT104" s="1219" t="s">
        <v>1245</v>
      </c>
      <c r="UTU104" s="1219" t="s">
        <v>1245</v>
      </c>
      <c r="UTV104" s="1219" t="s">
        <v>1245</v>
      </c>
      <c r="UTW104" s="1219" t="s">
        <v>1245</v>
      </c>
      <c r="UTX104" s="1219" t="s">
        <v>1245</v>
      </c>
      <c r="UTY104" s="1219" t="s">
        <v>1245</v>
      </c>
      <c r="UTZ104" s="1219" t="s">
        <v>1245</v>
      </c>
      <c r="UUA104" s="1219" t="s">
        <v>1245</v>
      </c>
      <c r="UUB104" s="1219" t="s">
        <v>1245</v>
      </c>
      <c r="UUC104" s="1219" t="s">
        <v>1245</v>
      </c>
      <c r="UUD104" s="1219" t="s">
        <v>1245</v>
      </c>
      <c r="UUE104" s="1219" t="s">
        <v>1245</v>
      </c>
      <c r="UUF104" s="1219" t="s">
        <v>1245</v>
      </c>
      <c r="UUG104" s="1219" t="s">
        <v>1245</v>
      </c>
      <c r="UUH104" s="1219" t="s">
        <v>1245</v>
      </c>
      <c r="UUI104" s="1219" t="s">
        <v>1245</v>
      </c>
      <c r="UUJ104" s="1219" t="s">
        <v>1245</v>
      </c>
      <c r="UUK104" s="1219" t="s">
        <v>1245</v>
      </c>
      <c r="UUL104" s="1219" t="s">
        <v>1245</v>
      </c>
      <c r="UUM104" s="1219" t="s">
        <v>1245</v>
      </c>
      <c r="UUN104" s="1219" t="s">
        <v>1245</v>
      </c>
      <c r="UUO104" s="1219" t="s">
        <v>1245</v>
      </c>
      <c r="UUP104" s="1219" t="s">
        <v>1245</v>
      </c>
      <c r="UUQ104" s="1219" t="s">
        <v>1245</v>
      </c>
      <c r="UUR104" s="1219" t="s">
        <v>1245</v>
      </c>
      <c r="UUS104" s="1219" t="s">
        <v>1245</v>
      </c>
      <c r="UUT104" s="1219" t="s">
        <v>1245</v>
      </c>
      <c r="UUU104" s="1219" t="s">
        <v>1245</v>
      </c>
      <c r="UUV104" s="1219" t="s">
        <v>1245</v>
      </c>
      <c r="UUW104" s="1219" t="s">
        <v>1245</v>
      </c>
      <c r="UUX104" s="1219" t="s">
        <v>1245</v>
      </c>
      <c r="UUY104" s="1219" t="s">
        <v>1245</v>
      </c>
      <c r="UUZ104" s="1219" t="s">
        <v>1245</v>
      </c>
      <c r="UVA104" s="1219" t="s">
        <v>1245</v>
      </c>
      <c r="UVB104" s="1219" t="s">
        <v>1245</v>
      </c>
      <c r="UVC104" s="1219" t="s">
        <v>1245</v>
      </c>
      <c r="UVD104" s="1219" t="s">
        <v>1245</v>
      </c>
      <c r="UVE104" s="1219" t="s">
        <v>1245</v>
      </c>
      <c r="UVF104" s="1219" t="s">
        <v>1245</v>
      </c>
      <c r="UVG104" s="1219" t="s">
        <v>1245</v>
      </c>
      <c r="UVH104" s="1219" t="s">
        <v>1245</v>
      </c>
      <c r="UVI104" s="1219" t="s">
        <v>1245</v>
      </c>
      <c r="UVJ104" s="1219" t="s">
        <v>1245</v>
      </c>
      <c r="UVK104" s="1219" t="s">
        <v>1245</v>
      </c>
      <c r="UVL104" s="1219" t="s">
        <v>1245</v>
      </c>
      <c r="UVM104" s="1219" t="s">
        <v>1245</v>
      </c>
      <c r="UVN104" s="1219" t="s">
        <v>1245</v>
      </c>
      <c r="UVO104" s="1219" t="s">
        <v>1245</v>
      </c>
      <c r="UVP104" s="1219" t="s">
        <v>1245</v>
      </c>
      <c r="UVQ104" s="1219" t="s">
        <v>1245</v>
      </c>
      <c r="UVR104" s="1219" t="s">
        <v>1245</v>
      </c>
      <c r="UVS104" s="1219" t="s">
        <v>1245</v>
      </c>
      <c r="UVT104" s="1219" t="s">
        <v>1245</v>
      </c>
      <c r="UVU104" s="1219" t="s">
        <v>1245</v>
      </c>
      <c r="UVV104" s="1219" t="s">
        <v>1245</v>
      </c>
      <c r="UVW104" s="1219" t="s">
        <v>1245</v>
      </c>
      <c r="UVX104" s="1219" t="s">
        <v>1245</v>
      </c>
      <c r="UVY104" s="1219" t="s">
        <v>1245</v>
      </c>
      <c r="UVZ104" s="1219" t="s">
        <v>1245</v>
      </c>
      <c r="UWA104" s="1219" t="s">
        <v>1245</v>
      </c>
      <c r="UWB104" s="1219" t="s">
        <v>1245</v>
      </c>
      <c r="UWC104" s="1219" t="s">
        <v>1245</v>
      </c>
      <c r="UWD104" s="1219" t="s">
        <v>1245</v>
      </c>
      <c r="UWE104" s="1219" t="s">
        <v>1245</v>
      </c>
      <c r="UWF104" s="1219" t="s">
        <v>1245</v>
      </c>
      <c r="UWG104" s="1219" t="s">
        <v>1245</v>
      </c>
      <c r="UWH104" s="1219" t="s">
        <v>1245</v>
      </c>
      <c r="UWI104" s="1219" t="s">
        <v>1245</v>
      </c>
      <c r="UWJ104" s="1219" t="s">
        <v>1245</v>
      </c>
      <c r="UWK104" s="1219" t="s">
        <v>1245</v>
      </c>
      <c r="UWL104" s="1219" t="s">
        <v>1245</v>
      </c>
      <c r="UWM104" s="1219" t="s">
        <v>1245</v>
      </c>
      <c r="UWN104" s="1219" t="s">
        <v>1245</v>
      </c>
      <c r="UWO104" s="1219" t="s">
        <v>1245</v>
      </c>
      <c r="UWP104" s="1219" t="s">
        <v>1245</v>
      </c>
      <c r="UWQ104" s="1219" t="s">
        <v>1245</v>
      </c>
      <c r="UWR104" s="1219" t="s">
        <v>1245</v>
      </c>
      <c r="UWS104" s="1219" t="s">
        <v>1245</v>
      </c>
      <c r="UWT104" s="1219" t="s">
        <v>1245</v>
      </c>
      <c r="UWU104" s="1219" t="s">
        <v>1245</v>
      </c>
      <c r="UWV104" s="1219" t="s">
        <v>1245</v>
      </c>
      <c r="UWW104" s="1219" t="s">
        <v>1245</v>
      </c>
      <c r="UWX104" s="1219" t="s">
        <v>1245</v>
      </c>
      <c r="UWY104" s="1219" t="s">
        <v>1245</v>
      </c>
      <c r="UWZ104" s="1219" t="s">
        <v>1245</v>
      </c>
      <c r="UXA104" s="1219" t="s">
        <v>1245</v>
      </c>
      <c r="UXB104" s="1219" t="s">
        <v>1245</v>
      </c>
      <c r="UXC104" s="1219" t="s">
        <v>1245</v>
      </c>
      <c r="UXD104" s="1219" t="s">
        <v>1245</v>
      </c>
      <c r="UXE104" s="1219" t="s">
        <v>1245</v>
      </c>
      <c r="UXF104" s="1219" t="s">
        <v>1245</v>
      </c>
      <c r="UXG104" s="1219" t="s">
        <v>1245</v>
      </c>
      <c r="UXH104" s="1219" t="s">
        <v>1245</v>
      </c>
      <c r="UXI104" s="1219" t="s">
        <v>1245</v>
      </c>
      <c r="UXJ104" s="1219" t="s">
        <v>1245</v>
      </c>
      <c r="UXK104" s="1219" t="s">
        <v>1245</v>
      </c>
      <c r="UXL104" s="1219" t="s">
        <v>1245</v>
      </c>
      <c r="UXM104" s="1219" t="s">
        <v>1245</v>
      </c>
      <c r="UXN104" s="1219" t="s">
        <v>1245</v>
      </c>
      <c r="UXO104" s="1219" t="s">
        <v>1245</v>
      </c>
      <c r="UXP104" s="1219" t="s">
        <v>1245</v>
      </c>
      <c r="UXQ104" s="1219" t="s">
        <v>1245</v>
      </c>
      <c r="UXR104" s="1219" t="s">
        <v>1245</v>
      </c>
      <c r="UXS104" s="1219" t="s">
        <v>1245</v>
      </c>
      <c r="UXT104" s="1219" t="s">
        <v>1245</v>
      </c>
      <c r="UXU104" s="1219" t="s">
        <v>1245</v>
      </c>
      <c r="UXV104" s="1219" t="s">
        <v>1245</v>
      </c>
      <c r="UXW104" s="1219" t="s">
        <v>1245</v>
      </c>
      <c r="UXX104" s="1219" t="s">
        <v>1245</v>
      </c>
      <c r="UXY104" s="1219" t="s">
        <v>1245</v>
      </c>
      <c r="UXZ104" s="1219" t="s">
        <v>1245</v>
      </c>
      <c r="UYA104" s="1219" t="s">
        <v>1245</v>
      </c>
      <c r="UYB104" s="1219" t="s">
        <v>1245</v>
      </c>
      <c r="UYC104" s="1219" t="s">
        <v>1245</v>
      </c>
      <c r="UYD104" s="1219" t="s">
        <v>1245</v>
      </c>
      <c r="UYE104" s="1219" t="s">
        <v>1245</v>
      </c>
      <c r="UYF104" s="1219" t="s">
        <v>1245</v>
      </c>
      <c r="UYG104" s="1219" t="s">
        <v>1245</v>
      </c>
      <c r="UYH104" s="1219" t="s">
        <v>1245</v>
      </c>
      <c r="UYI104" s="1219" t="s">
        <v>1245</v>
      </c>
      <c r="UYJ104" s="1219" t="s">
        <v>1245</v>
      </c>
      <c r="UYK104" s="1219" t="s">
        <v>1245</v>
      </c>
      <c r="UYL104" s="1219" t="s">
        <v>1245</v>
      </c>
      <c r="UYM104" s="1219" t="s">
        <v>1245</v>
      </c>
      <c r="UYN104" s="1219" t="s">
        <v>1245</v>
      </c>
      <c r="UYO104" s="1219" t="s">
        <v>1245</v>
      </c>
      <c r="UYP104" s="1219" t="s">
        <v>1245</v>
      </c>
      <c r="UYQ104" s="1219" t="s">
        <v>1245</v>
      </c>
      <c r="UYR104" s="1219" t="s">
        <v>1245</v>
      </c>
      <c r="UYS104" s="1219" t="s">
        <v>1245</v>
      </c>
      <c r="UYT104" s="1219" t="s">
        <v>1245</v>
      </c>
      <c r="UYU104" s="1219" t="s">
        <v>1245</v>
      </c>
      <c r="UYV104" s="1219" t="s">
        <v>1245</v>
      </c>
      <c r="UYW104" s="1219" t="s">
        <v>1245</v>
      </c>
      <c r="UYX104" s="1219" t="s">
        <v>1245</v>
      </c>
      <c r="UYY104" s="1219" t="s">
        <v>1245</v>
      </c>
      <c r="UYZ104" s="1219" t="s">
        <v>1245</v>
      </c>
      <c r="UZA104" s="1219" t="s">
        <v>1245</v>
      </c>
      <c r="UZB104" s="1219" t="s">
        <v>1245</v>
      </c>
      <c r="UZC104" s="1219" t="s">
        <v>1245</v>
      </c>
      <c r="UZD104" s="1219" t="s">
        <v>1245</v>
      </c>
      <c r="UZE104" s="1219" t="s">
        <v>1245</v>
      </c>
      <c r="UZF104" s="1219" t="s">
        <v>1245</v>
      </c>
      <c r="UZG104" s="1219" t="s">
        <v>1245</v>
      </c>
      <c r="UZH104" s="1219" t="s">
        <v>1245</v>
      </c>
      <c r="UZI104" s="1219" t="s">
        <v>1245</v>
      </c>
      <c r="UZJ104" s="1219" t="s">
        <v>1245</v>
      </c>
      <c r="UZK104" s="1219" t="s">
        <v>1245</v>
      </c>
      <c r="UZL104" s="1219" t="s">
        <v>1245</v>
      </c>
      <c r="UZM104" s="1219" t="s">
        <v>1245</v>
      </c>
      <c r="UZN104" s="1219" t="s">
        <v>1245</v>
      </c>
      <c r="UZO104" s="1219" t="s">
        <v>1245</v>
      </c>
      <c r="UZP104" s="1219" t="s">
        <v>1245</v>
      </c>
      <c r="UZQ104" s="1219" t="s">
        <v>1245</v>
      </c>
      <c r="UZR104" s="1219" t="s">
        <v>1245</v>
      </c>
      <c r="UZS104" s="1219" t="s">
        <v>1245</v>
      </c>
      <c r="UZT104" s="1219" t="s">
        <v>1245</v>
      </c>
      <c r="UZU104" s="1219" t="s">
        <v>1245</v>
      </c>
      <c r="UZV104" s="1219" t="s">
        <v>1245</v>
      </c>
      <c r="UZW104" s="1219" t="s">
        <v>1245</v>
      </c>
      <c r="UZX104" s="1219" t="s">
        <v>1245</v>
      </c>
      <c r="UZY104" s="1219" t="s">
        <v>1245</v>
      </c>
      <c r="UZZ104" s="1219" t="s">
        <v>1245</v>
      </c>
      <c r="VAA104" s="1219" t="s">
        <v>1245</v>
      </c>
      <c r="VAB104" s="1219" t="s">
        <v>1245</v>
      </c>
      <c r="VAC104" s="1219" t="s">
        <v>1245</v>
      </c>
      <c r="VAD104" s="1219" t="s">
        <v>1245</v>
      </c>
      <c r="VAE104" s="1219" t="s">
        <v>1245</v>
      </c>
      <c r="VAF104" s="1219" t="s">
        <v>1245</v>
      </c>
      <c r="VAG104" s="1219" t="s">
        <v>1245</v>
      </c>
      <c r="VAH104" s="1219" t="s">
        <v>1245</v>
      </c>
      <c r="VAI104" s="1219" t="s">
        <v>1245</v>
      </c>
      <c r="VAJ104" s="1219" t="s">
        <v>1245</v>
      </c>
      <c r="VAK104" s="1219" t="s">
        <v>1245</v>
      </c>
      <c r="VAL104" s="1219" t="s">
        <v>1245</v>
      </c>
      <c r="VAM104" s="1219" t="s">
        <v>1245</v>
      </c>
      <c r="VAN104" s="1219" t="s">
        <v>1245</v>
      </c>
      <c r="VAO104" s="1219" t="s">
        <v>1245</v>
      </c>
      <c r="VAP104" s="1219" t="s">
        <v>1245</v>
      </c>
      <c r="VAQ104" s="1219" t="s">
        <v>1245</v>
      </c>
      <c r="VAR104" s="1219" t="s">
        <v>1245</v>
      </c>
      <c r="VAS104" s="1219" t="s">
        <v>1245</v>
      </c>
      <c r="VAT104" s="1219" t="s">
        <v>1245</v>
      </c>
      <c r="VAU104" s="1219" t="s">
        <v>1245</v>
      </c>
      <c r="VAV104" s="1219" t="s">
        <v>1245</v>
      </c>
      <c r="VAW104" s="1219" t="s">
        <v>1245</v>
      </c>
      <c r="VAX104" s="1219" t="s">
        <v>1245</v>
      </c>
      <c r="VAY104" s="1219" t="s">
        <v>1245</v>
      </c>
      <c r="VAZ104" s="1219" t="s">
        <v>1245</v>
      </c>
      <c r="VBA104" s="1219" t="s">
        <v>1245</v>
      </c>
      <c r="VBB104" s="1219" t="s">
        <v>1245</v>
      </c>
      <c r="VBC104" s="1219" t="s">
        <v>1245</v>
      </c>
      <c r="VBD104" s="1219" t="s">
        <v>1245</v>
      </c>
      <c r="VBE104" s="1219" t="s">
        <v>1245</v>
      </c>
      <c r="VBF104" s="1219" t="s">
        <v>1245</v>
      </c>
      <c r="VBG104" s="1219" t="s">
        <v>1245</v>
      </c>
      <c r="VBH104" s="1219" t="s">
        <v>1245</v>
      </c>
      <c r="VBI104" s="1219" t="s">
        <v>1245</v>
      </c>
      <c r="VBJ104" s="1219" t="s">
        <v>1245</v>
      </c>
      <c r="VBK104" s="1219" t="s">
        <v>1245</v>
      </c>
      <c r="VBL104" s="1219" t="s">
        <v>1245</v>
      </c>
      <c r="VBM104" s="1219" t="s">
        <v>1245</v>
      </c>
      <c r="VBN104" s="1219" t="s">
        <v>1245</v>
      </c>
      <c r="VBO104" s="1219" t="s">
        <v>1245</v>
      </c>
      <c r="VBP104" s="1219" t="s">
        <v>1245</v>
      </c>
      <c r="VBQ104" s="1219" t="s">
        <v>1245</v>
      </c>
      <c r="VBR104" s="1219" t="s">
        <v>1245</v>
      </c>
      <c r="VBS104" s="1219" t="s">
        <v>1245</v>
      </c>
      <c r="VBT104" s="1219" t="s">
        <v>1245</v>
      </c>
      <c r="VBU104" s="1219" t="s">
        <v>1245</v>
      </c>
      <c r="VBV104" s="1219" t="s">
        <v>1245</v>
      </c>
      <c r="VBW104" s="1219" t="s">
        <v>1245</v>
      </c>
      <c r="VBX104" s="1219" t="s">
        <v>1245</v>
      </c>
      <c r="VBY104" s="1219" t="s">
        <v>1245</v>
      </c>
      <c r="VBZ104" s="1219" t="s">
        <v>1245</v>
      </c>
      <c r="VCA104" s="1219" t="s">
        <v>1245</v>
      </c>
      <c r="VCB104" s="1219" t="s">
        <v>1245</v>
      </c>
      <c r="VCC104" s="1219" t="s">
        <v>1245</v>
      </c>
      <c r="VCD104" s="1219" t="s">
        <v>1245</v>
      </c>
      <c r="VCE104" s="1219" t="s">
        <v>1245</v>
      </c>
      <c r="VCF104" s="1219" t="s">
        <v>1245</v>
      </c>
      <c r="VCG104" s="1219" t="s">
        <v>1245</v>
      </c>
      <c r="VCH104" s="1219" t="s">
        <v>1245</v>
      </c>
      <c r="VCI104" s="1219" t="s">
        <v>1245</v>
      </c>
      <c r="VCJ104" s="1219" t="s">
        <v>1245</v>
      </c>
      <c r="VCK104" s="1219" t="s">
        <v>1245</v>
      </c>
      <c r="VCL104" s="1219" t="s">
        <v>1245</v>
      </c>
      <c r="VCM104" s="1219" t="s">
        <v>1245</v>
      </c>
      <c r="VCN104" s="1219" t="s">
        <v>1245</v>
      </c>
      <c r="VCO104" s="1219" t="s">
        <v>1245</v>
      </c>
      <c r="VCP104" s="1219" t="s">
        <v>1245</v>
      </c>
      <c r="VCQ104" s="1219" t="s">
        <v>1245</v>
      </c>
      <c r="VCR104" s="1219" t="s">
        <v>1245</v>
      </c>
      <c r="VCS104" s="1219" t="s">
        <v>1245</v>
      </c>
      <c r="VCT104" s="1219" t="s">
        <v>1245</v>
      </c>
      <c r="VCU104" s="1219" t="s">
        <v>1245</v>
      </c>
      <c r="VCV104" s="1219" t="s">
        <v>1245</v>
      </c>
      <c r="VCW104" s="1219" t="s">
        <v>1245</v>
      </c>
      <c r="VCX104" s="1219" t="s">
        <v>1245</v>
      </c>
      <c r="VCY104" s="1219" t="s">
        <v>1245</v>
      </c>
      <c r="VCZ104" s="1219" t="s">
        <v>1245</v>
      </c>
      <c r="VDA104" s="1219" t="s">
        <v>1245</v>
      </c>
      <c r="VDB104" s="1219" t="s">
        <v>1245</v>
      </c>
      <c r="VDC104" s="1219" t="s">
        <v>1245</v>
      </c>
      <c r="VDD104" s="1219" t="s">
        <v>1245</v>
      </c>
      <c r="VDE104" s="1219" t="s">
        <v>1245</v>
      </c>
      <c r="VDF104" s="1219" t="s">
        <v>1245</v>
      </c>
      <c r="VDG104" s="1219" t="s">
        <v>1245</v>
      </c>
      <c r="VDH104" s="1219" t="s">
        <v>1245</v>
      </c>
      <c r="VDI104" s="1219" t="s">
        <v>1245</v>
      </c>
      <c r="VDJ104" s="1219" t="s">
        <v>1245</v>
      </c>
      <c r="VDK104" s="1219" t="s">
        <v>1245</v>
      </c>
      <c r="VDL104" s="1219" t="s">
        <v>1245</v>
      </c>
      <c r="VDM104" s="1219" t="s">
        <v>1245</v>
      </c>
      <c r="VDN104" s="1219" t="s">
        <v>1245</v>
      </c>
      <c r="VDO104" s="1219" t="s">
        <v>1245</v>
      </c>
      <c r="VDP104" s="1219" t="s">
        <v>1245</v>
      </c>
      <c r="VDQ104" s="1219" t="s">
        <v>1245</v>
      </c>
      <c r="VDR104" s="1219" t="s">
        <v>1245</v>
      </c>
      <c r="VDS104" s="1219" t="s">
        <v>1245</v>
      </c>
      <c r="VDT104" s="1219" t="s">
        <v>1245</v>
      </c>
      <c r="VDU104" s="1219" t="s">
        <v>1245</v>
      </c>
      <c r="VDV104" s="1219" t="s">
        <v>1245</v>
      </c>
      <c r="VDW104" s="1219" t="s">
        <v>1245</v>
      </c>
      <c r="VDX104" s="1219" t="s">
        <v>1245</v>
      </c>
      <c r="VDY104" s="1219" t="s">
        <v>1245</v>
      </c>
      <c r="VDZ104" s="1219" t="s">
        <v>1245</v>
      </c>
      <c r="VEA104" s="1219" t="s">
        <v>1245</v>
      </c>
      <c r="VEB104" s="1219" t="s">
        <v>1245</v>
      </c>
      <c r="VEC104" s="1219" t="s">
        <v>1245</v>
      </c>
      <c r="VED104" s="1219" t="s">
        <v>1245</v>
      </c>
      <c r="VEE104" s="1219" t="s">
        <v>1245</v>
      </c>
      <c r="VEF104" s="1219" t="s">
        <v>1245</v>
      </c>
      <c r="VEG104" s="1219" t="s">
        <v>1245</v>
      </c>
      <c r="VEH104" s="1219" t="s">
        <v>1245</v>
      </c>
      <c r="VEI104" s="1219" t="s">
        <v>1245</v>
      </c>
      <c r="VEJ104" s="1219" t="s">
        <v>1245</v>
      </c>
      <c r="VEK104" s="1219" t="s">
        <v>1245</v>
      </c>
      <c r="VEL104" s="1219" t="s">
        <v>1245</v>
      </c>
      <c r="VEM104" s="1219" t="s">
        <v>1245</v>
      </c>
      <c r="VEN104" s="1219" t="s">
        <v>1245</v>
      </c>
      <c r="VEO104" s="1219" t="s">
        <v>1245</v>
      </c>
      <c r="VEP104" s="1219" t="s">
        <v>1245</v>
      </c>
      <c r="VEQ104" s="1219" t="s">
        <v>1245</v>
      </c>
      <c r="VER104" s="1219" t="s">
        <v>1245</v>
      </c>
      <c r="VES104" s="1219" t="s">
        <v>1245</v>
      </c>
      <c r="VET104" s="1219" t="s">
        <v>1245</v>
      </c>
      <c r="VEU104" s="1219" t="s">
        <v>1245</v>
      </c>
      <c r="VEV104" s="1219" t="s">
        <v>1245</v>
      </c>
      <c r="VEW104" s="1219" t="s">
        <v>1245</v>
      </c>
      <c r="VEX104" s="1219" t="s">
        <v>1245</v>
      </c>
      <c r="VEY104" s="1219" t="s">
        <v>1245</v>
      </c>
      <c r="VEZ104" s="1219" t="s">
        <v>1245</v>
      </c>
      <c r="VFA104" s="1219" t="s">
        <v>1245</v>
      </c>
      <c r="VFB104" s="1219" t="s">
        <v>1245</v>
      </c>
      <c r="VFC104" s="1219" t="s">
        <v>1245</v>
      </c>
      <c r="VFD104" s="1219" t="s">
        <v>1245</v>
      </c>
      <c r="VFE104" s="1219" t="s">
        <v>1245</v>
      </c>
      <c r="VFF104" s="1219" t="s">
        <v>1245</v>
      </c>
      <c r="VFG104" s="1219" t="s">
        <v>1245</v>
      </c>
      <c r="VFH104" s="1219" t="s">
        <v>1245</v>
      </c>
      <c r="VFI104" s="1219" t="s">
        <v>1245</v>
      </c>
      <c r="VFJ104" s="1219" t="s">
        <v>1245</v>
      </c>
      <c r="VFK104" s="1219" t="s">
        <v>1245</v>
      </c>
      <c r="VFL104" s="1219" t="s">
        <v>1245</v>
      </c>
      <c r="VFM104" s="1219" t="s">
        <v>1245</v>
      </c>
      <c r="VFN104" s="1219" t="s">
        <v>1245</v>
      </c>
      <c r="VFO104" s="1219" t="s">
        <v>1245</v>
      </c>
      <c r="VFP104" s="1219" t="s">
        <v>1245</v>
      </c>
      <c r="VFQ104" s="1219" t="s">
        <v>1245</v>
      </c>
      <c r="VFR104" s="1219" t="s">
        <v>1245</v>
      </c>
      <c r="VFS104" s="1219" t="s">
        <v>1245</v>
      </c>
      <c r="VFT104" s="1219" t="s">
        <v>1245</v>
      </c>
      <c r="VFU104" s="1219" t="s">
        <v>1245</v>
      </c>
      <c r="VFV104" s="1219" t="s">
        <v>1245</v>
      </c>
      <c r="VFW104" s="1219" t="s">
        <v>1245</v>
      </c>
      <c r="VFX104" s="1219" t="s">
        <v>1245</v>
      </c>
      <c r="VFY104" s="1219" t="s">
        <v>1245</v>
      </c>
      <c r="VFZ104" s="1219" t="s">
        <v>1245</v>
      </c>
      <c r="VGA104" s="1219" t="s">
        <v>1245</v>
      </c>
      <c r="VGB104" s="1219" t="s">
        <v>1245</v>
      </c>
      <c r="VGC104" s="1219" t="s">
        <v>1245</v>
      </c>
      <c r="VGD104" s="1219" t="s">
        <v>1245</v>
      </c>
      <c r="VGE104" s="1219" t="s">
        <v>1245</v>
      </c>
      <c r="VGF104" s="1219" t="s">
        <v>1245</v>
      </c>
      <c r="VGG104" s="1219" t="s">
        <v>1245</v>
      </c>
      <c r="VGH104" s="1219" t="s">
        <v>1245</v>
      </c>
      <c r="VGI104" s="1219" t="s">
        <v>1245</v>
      </c>
      <c r="VGJ104" s="1219" t="s">
        <v>1245</v>
      </c>
      <c r="VGK104" s="1219" t="s">
        <v>1245</v>
      </c>
      <c r="VGL104" s="1219" t="s">
        <v>1245</v>
      </c>
      <c r="VGM104" s="1219" t="s">
        <v>1245</v>
      </c>
      <c r="VGN104" s="1219" t="s">
        <v>1245</v>
      </c>
      <c r="VGO104" s="1219" t="s">
        <v>1245</v>
      </c>
      <c r="VGP104" s="1219" t="s">
        <v>1245</v>
      </c>
      <c r="VGQ104" s="1219" t="s">
        <v>1245</v>
      </c>
      <c r="VGR104" s="1219" t="s">
        <v>1245</v>
      </c>
      <c r="VGS104" s="1219" t="s">
        <v>1245</v>
      </c>
      <c r="VGT104" s="1219" t="s">
        <v>1245</v>
      </c>
      <c r="VGU104" s="1219" t="s">
        <v>1245</v>
      </c>
      <c r="VGV104" s="1219" t="s">
        <v>1245</v>
      </c>
      <c r="VGW104" s="1219" t="s">
        <v>1245</v>
      </c>
      <c r="VGX104" s="1219" t="s">
        <v>1245</v>
      </c>
      <c r="VGY104" s="1219" t="s">
        <v>1245</v>
      </c>
      <c r="VGZ104" s="1219" t="s">
        <v>1245</v>
      </c>
      <c r="VHA104" s="1219" t="s">
        <v>1245</v>
      </c>
      <c r="VHB104" s="1219" t="s">
        <v>1245</v>
      </c>
      <c r="VHC104" s="1219" t="s">
        <v>1245</v>
      </c>
      <c r="VHD104" s="1219" t="s">
        <v>1245</v>
      </c>
      <c r="VHE104" s="1219" t="s">
        <v>1245</v>
      </c>
      <c r="VHF104" s="1219" t="s">
        <v>1245</v>
      </c>
      <c r="VHG104" s="1219" t="s">
        <v>1245</v>
      </c>
      <c r="VHH104" s="1219" t="s">
        <v>1245</v>
      </c>
      <c r="VHI104" s="1219" t="s">
        <v>1245</v>
      </c>
      <c r="VHJ104" s="1219" t="s">
        <v>1245</v>
      </c>
      <c r="VHK104" s="1219" t="s">
        <v>1245</v>
      </c>
      <c r="VHL104" s="1219" t="s">
        <v>1245</v>
      </c>
      <c r="VHM104" s="1219" t="s">
        <v>1245</v>
      </c>
      <c r="VHN104" s="1219" t="s">
        <v>1245</v>
      </c>
      <c r="VHO104" s="1219" t="s">
        <v>1245</v>
      </c>
      <c r="VHP104" s="1219" t="s">
        <v>1245</v>
      </c>
      <c r="VHQ104" s="1219" t="s">
        <v>1245</v>
      </c>
      <c r="VHR104" s="1219" t="s">
        <v>1245</v>
      </c>
      <c r="VHS104" s="1219" t="s">
        <v>1245</v>
      </c>
      <c r="VHT104" s="1219" t="s">
        <v>1245</v>
      </c>
      <c r="VHU104" s="1219" t="s">
        <v>1245</v>
      </c>
      <c r="VHV104" s="1219" t="s">
        <v>1245</v>
      </c>
      <c r="VHW104" s="1219" t="s">
        <v>1245</v>
      </c>
      <c r="VHX104" s="1219" t="s">
        <v>1245</v>
      </c>
      <c r="VHY104" s="1219" t="s">
        <v>1245</v>
      </c>
      <c r="VHZ104" s="1219" t="s">
        <v>1245</v>
      </c>
      <c r="VIA104" s="1219" t="s">
        <v>1245</v>
      </c>
      <c r="VIB104" s="1219" t="s">
        <v>1245</v>
      </c>
      <c r="VIC104" s="1219" t="s">
        <v>1245</v>
      </c>
      <c r="VID104" s="1219" t="s">
        <v>1245</v>
      </c>
      <c r="VIE104" s="1219" t="s">
        <v>1245</v>
      </c>
      <c r="VIF104" s="1219" t="s">
        <v>1245</v>
      </c>
      <c r="VIG104" s="1219" t="s">
        <v>1245</v>
      </c>
      <c r="VIH104" s="1219" t="s">
        <v>1245</v>
      </c>
      <c r="VII104" s="1219" t="s">
        <v>1245</v>
      </c>
      <c r="VIJ104" s="1219" t="s">
        <v>1245</v>
      </c>
      <c r="VIK104" s="1219" t="s">
        <v>1245</v>
      </c>
      <c r="VIL104" s="1219" t="s">
        <v>1245</v>
      </c>
      <c r="VIM104" s="1219" t="s">
        <v>1245</v>
      </c>
      <c r="VIN104" s="1219" t="s">
        <v>1245</v>
      </c>
      <c r="VIO104" s="1219" t="s">
        <v>1245</v>
      </c>
      <c r="VIP104" s="1219" t="s">
        <v>1245</v>
      </c>
      <c r="VIQ104" s="1219" t="s">
        <v>1245</v>
      </c>
      <c r="VIR104" s="1219" t="s">
        <v>1245</v>
      </c>
      <c r="VIS104" s="1219" t="s">
        <v>1245</v>
      </c>
      <c r="VIT104" s="1219" t="s">
        <v>1245</v>
      </c>
      <c r="VIU104" s="1219" t="s">
        <v>1245</v>
      </c>
      <c r="VIV104" s="1219" t="s">
        <v>1245</v>
      </c>
      <c r="VIW104" s="1219" t="s">
        <v>1245</v>
      </c>
      <c r="VIX104" s="1219" t="s">
        <v>1245</v>
      </c>
      <c r="VIY104" s="1219" t="s">
        <v>1245</v>
      </c>
      <c r="VIZ104" s="1219" t="s">
        <v>1245</v>
      </c>
      <c r="VJA104" s="1219" t="s">
        <v>1245</v>
      </c>
      <c r="VJB104" s="1219" t="s">
        <v>1245</v>
      </c>
      <c r="VJC104" s="1219" t="s">
        <v>1245</v>
      </c>
      <c r="VJD104" s="1219" t="s">
        <v>1245</v>
      </c>
      <c r="VJE104" s="1219" t="s">
        <v>1245</v>
      </c>
      <c r="VJF104" s="1219" t="s">
        <v>1245</v>
      </c>
      <c r="VJG104" s="1219" t="s">
        <v>1245</v>
      </c>
      <c r="VJH104" s="1219" t="s">
        <v>1245</v>
      </c>
      <c r="VJI104" s="1219" t="s">
        <v>1245</v>
      </c>
      <c r="VJJ104" s="1219" t="s">
        <v>1245</v>
      </c>
      <c r="VJK104" s="1219" t="s">
        <v>1245</v>
      </c>
      <c r="VJL104" s="1219" t="s">
        <v>1245</v>
      </c>
      <c r="VJM104" s="1219" t="s">
        <v>1245</v>
      </c>
      <c r="VJN104" s="1219" t="s">
        <v>1245</v>
      </c>
      <c r="VJO104" s="1219" t="s">
        <v>1245</v>
      </c>
      <c r="VJP104" s="1219" t="s">
        <v>1245</v>
      </c>
      <c r="VJQ104" s="1219" t="s">
        <v>1245</v>
      </c>
      <c r="VJR104" s="1219" t="s">
        <v>1245</v>
      </c>
      <c r="VJS104" s="1219" t="s">
        <v>1245</v>
      </c>
      <c r="VJT104" s="1219" t="s">
        <v>1245</v>
      </c>
      <c r="VJU104" s="1219" t="s">
        <v>1245</v>
      </c>
      <c r="VJV104" s="1219" t="s">
        <v>1245</v>
      </c>
      <c r="VJW104" s="1219" t="s">
        <v>1245</v>
      </c>
      <c r="VJX104" s="1219" t="s">
        <v>1245</v>
      </c>
      <c r="VJY104" s="1219" t="s">
        <v>1245</v>
      </c>
      <c r="VJZ104" s="1219" t="s">
        <v>1245</v>
      </c>
      <c r="VKA104" s="1219" t="s">
        <v>1245</v>
      </c>
      <c r="VKB104" s="1219" t="s">
        <v>1245</v>
      </c>
      <c r="VKC104" s="1219" t="s">
        <v>1245</v>
      </c>
      <c r="VKD104" s="1219" t="s">
        <v>1245</v>
      </c>
      <c r="VKE104" s="1219" t="s">
        <v>1245</v>
      </c>
      <c r="VKF104" s="1219" t="s">
        <v>1245</v>
      </c>
      <c r="VKG104" s="1219" t="s">
        <v>1245</v>
      </c>
      <c r="VKH104" s="1219" t="s">
        <v>1245</v>
      </c>
      <c r="VKI104" s="1219" t="s">
        <v>1245</v>
      </c>
      <c r="VKJ104" s="1219" t="s">
        <v>1245</v>
      </c>
      <c r="VKK104" s="1219" t="s">
        <v>1245</v>
      </c>
      <c r="VKL104" s="1219" t="s">
        <v>1245</v>
      </c>
      <c r="VKM104" s="1219" t="s">
        <v>1245</v>
      </c>
      <c r="VKN104" s="1219" t="s">
        <v>1245</v>
      </c>
      <c r="VKO104" s="1219" t="s">
        <v>1245</v>
      </c>
      <c r="VKP104" s="1219" t="s">
        <v>1245</v>
      </c>
      <c r="VKQ104" s="1219" t="s">
        <v>1245</v>
      </c>
      <c r="VKR104" s="1219" t="s">
        <v>1245</v>
      </c>
      <c r="VKS104" s="1219" t="s">
        <v>1245</v>
      </c>
      <c r="VKT104" s="1219" t="s">
        <v>1245</v>
      </c>
      <c r="VKU104" s="1219" t="s">
        <v>1245</v>
      </c>
      <c r="VKV104" s="1219" t="s">
        <v>1245</v>
      </c>
      <c r="VKW104" s="1219" t="s">
        <v>1245</v>
      </c>
      <c r="VKX104" s="1219" t="s">
        <v>1245</v>
      </c>
      <c r="VKY104" s="1219" t="s">
        <v>1245</v>
      </c>
      <c r="VKZ104" s="1219" t="s">
        <v>1245</v>
      </c>
      <c r="VLA104" s="1219" t="s">
        <v>1245</v>
      </c>
      <c r="VLB104" s="1219" t="s">
        <v>1245</v>
      </c>
      <c r="VLC104" s="1219" t="s">
        <v>1245</v>
      </c>
      <c r="VLD104" s="1219" t="s">
        <v>1245</v>
      </c>
      <c r="VLE104" s="1219" t="s">
        <v>1245</v>
      </c>
      <c r="VLF104" s="1219" t="s">
        <v>1245</v>
      </c>
      <c r="VLG104" s="1219" t="s">
        <v>1245</v>
      </c>
      <c r="VLH104" s="1219" t="s">
        <v>1245</v>
      </c>
      <c r="VLI104" s="1219" t="s">
        <v>1245</v>
      </c>
      <c r="VLJ104" s="1219" t="s">
        <v>1245</v>
      </c>
      <c r="VLK104" s="1219" t="s">
        <v>1245</v>
      </c>
      <c r="VLL104" s="1219" t="s">
        <v>1245</v>
      </c>
      <c r="VLM104" s="1219" t="s">
        <v>1245</v>
      </c>
      <c r="VLN104" s="1219" t="s">
        <v>1245</v>
      </c>
      <c r="VLO104" s="1219" t="s">
        <v>1245</v>
      </c>
      <c r="VLP104" s="1219" t="s">
        <v>1245</v>
      </c>
      <c r="VLQ104" s="1219" t="s">
        <v>1245</v>
      </c>
      <c r="VLR104" s="1219" t="s">
        <v>1245</v>
      </c>
      <c r="VLS104" s="1219" t="s">
        <v>1245</v>
      </c>
      <c r="VLT104" s="1219" t="s">
        <v>1245</v>
      </c>
      <c r="VLU104" s="1219" t="s">
        <v>1245</v>
      </c>
      <c r="VLV104" s="1219" t="s">
        <v>1245</v>
      </c>
      <c r="VLW104" s="1219" t="s">
        <v>1245</v>
      </c>
      <c r="VLX104" s="1219" t="s">
        <v>1245</v>
      </c>
      <c r="VLY104" s="1219" t="s">
        <v>1245</v>
      </c>
      <c r="VLZ104" s="1219" t="s">
        <v>1245</v>
      </c>
      <c r="VMA104" s="1219" t="s">
        <v>1245</v>
      </c>
      <c r="VMB104" s="1219" t="s">
        <v>1245</v>
      </c>
      <c r="VMC104" s="1219" t="s">
        <v>1245</v>
      </c>
      <c r="VMD104" s="1219" t="s">
        <v>1245</v>
      </c>
      <c r="VME104" s="1219" t="s">
        <v>1245</v>
      </c>
      <c r="VMF104" s="1219" t="s">
        <v>1245</v>
      </c>
      <c r="VMG104" s="1219" t="s">
        <v>1245</v>
      </c>
      <c r="VMH104" s="1219" t="s">
        <v>1245</v>
      </c>
      <c r="VMI104" s="1219" t="s">
        <v>1245</v>
      </c>
      <c r="VMJ104" s="1219" t="s">
        <v>1245</v>
      </c>
      <c r="VMK104" s="1219" t="s">
        <v>1245</v>
      </c>
      <c r="VML104" s="1219" t="s">
        <v>1245</v>
      </c>
      <c r="VMM104" s="1219" t="s">
        <v>1245</v>
      </c>
      <c r="VMN104" s="1219" t="s">
        <v>1245</v>
      </c>
      <c r="VMO104" s="1219" t="s">
        <v>1245</v>
      </c>
      <c r="VMP104" s="1219" t="s">
        <v>1245</v>
      </c>
      <c r="VMQ104" s="1219" t="s">
        <v>1245</v>
      </c>
      <c r="VMR104" s="1219" t="s">
        <v>1245</v>
      </c>
      <c r="VMS104" s="1219" t="s">
        <v>1245</v>
      </c>
      <c r="VMT104" s="1219" t="s">
        <v>1245</v>
      </c>
      <c r="VMU104" s="1219" t="s">
        <v>1245</v>
      </c>
      <c r="VMV104" s="1219" t="s">
        <v>1245</v>
      </c>
      <c r="VMW104" s="1219" t="s">
        <v>1245</v>
      </c>
      <c r="VMX104" s="1219" t="s">
        <v>1245</v>
      </c>
      <c r="VMY104" s="1219" t="s">
        <v>1245</v>
      </c>
      <c r="VMZ104" s="1219" t="s">
        <v>1245</v>
      </c>
      <c r="VNA104" s="1219" t="s">
        <v>1245</v>
      </c>
      <c r="VNB104" s="1219" t="s">
        <v>1245</v>
      </c>
      <c r="VNC104" s="1219" t="s">
        <v>1245</v>
      </c>
      <c r="VND104" s="1219" t="s">
        <v>1245</v>
      </c>
      <c r="VNE104" s="1219" t="s">
        <v>1245</v>
      </c>
      <c r="VNF104" s="1219" t="s">
        <v>1245</v>
      </c>
      <c r="VNG104" s="1219" t="s">
        <v>1245</v>
      </c>
      <c r="VNH104" s="1219" t="s">
        <v>1245</v>
      </c>
      <c r="VNI104" s="1219" t="s">
        <v>1245</v>
      </c>
      <c r="VNJ104" s="1219" t="s">
        <v>1245</v>
      </c>
      <c r="VNK104" s="1219" t="s">
        <v>1245</v>
      </c>
      <c r="VNL104" s="1219" t="s">
        <v>1245</v>
      </c>
      <c r="VNM104" s="1219" t="s">
        <v>1245</v>
      </c>
      <c r="VNN104" s="1219" t="s">
        <v>1245</v>
      </c>
      <c r="VNO104" s="1219" t="s">
        <v>1245</v>
      </c>
      <c r="VNP104" s="1219" t="s">
        <v>1245</v>
      </c>
      <c r="VNQ104" s="1219" t="s">
        <v>1245</v>
      </c>
      <c r="VNR104" s="1219" t="s">
        <v>1245</v>
      </c>
      <c r="VNS104" s="1219" t="s">
        <v>1245</v>
      </c>
      <c r="VNT104" s="1219" t="s">
        <v>1245</v>
      </c>
      <c r="VNU104" s="1219" t="s">
        <v>1245</v>
      </c>
      <c r="VNV104" s="1219" t="s">
        <v>1245</v>
      </c>
      <c r="VNW104" s="1219" t="s">
        <v>1245</v>
      </c>
      <c r="VNX104" s="1219" t="s">
        <v>1245</v>
      </c>
      <c r="VNY104" s="1219" t="s">
        <v>1245</v>
      </c>
      <c r="VNZ104" s="1219" t="s">
        <v>1245</v>
      </c>
      <c r="VOA104" s="1219" t="s">
        <v>1245</v>
      </c>
      <c r="VOB104" s="1219" t="s">
        <v>1245</v>
      </c>
      <c r="VOC104" s="1219" t="s">
        <v>1245</v>
      </c>
      <c r="VOD104" s="1219" t="s">
        <v>1245</v>
      </c>
      <c r="VOE104" s="1219" t="s">
        <v>1245</v>
      </c>
      <c r="VOF104" s="1219" t="s">
        <v>1245</v>
      </c>
      <c r="VOG104" s="1219" t="s">
        <v>1245</v>
      </c>
      <c r="VOH104" s="1219" t="s">
        <v>1245</v>
      </c>
      <c r="VOI104" s="1219" t="s">
        <v>1245</v>
      </c>
      <c r="VOJ104" s="1219" t="s">
        <v>1245</v>
      </c>
      <c r="VOK104" s="1219" t="s">
        <v>1245</v>
      </c>
      <c r="VOL104" s="1219" t="s">
        <v>1245</v>
      </c>
      <c r="VOM104" s="1219" t="s">
        <v>1245</v>
      </c>
      <c r="VON104" s="1219" t="s">
        <v>1245</v>
      </c>
      <c r="VOO104" s="1219" t="s">
        <v>1245</v>
      </c>
      <c r="VOP104" s="1219" t="s">
        <v>1245</v>
      </c>
      <c r="VOQ104" s="1219" t="s">
        <v>1245</v>
      </c>
      <c r="VOR104" s="1219" t="s">
        <v>1245</v>
      </c>
      <c r="VOS104" s="1219" t="s">
        <v>1245</v>
      </c>
      <c r="VOT104" s="1219" t="s">
        <v>1245</v>
      </c>
      <c r="VOU104" s="1219" t="s">
        <v>1245</v>
      </c>
      <c r="VOV104" s="1219" t="s">
        <v>1245</v>
      </c>
      <c r="VOW104" s="1219" t="s">
        <v>1245</v>
      </c>
      <c r="VOX104" s="1219" t="s">
        <v>1245</v>
      </c>
      <c r="VOY104" s="1219" t="s">
        <v>1245</v>
      </c>
      <c r="VOZ104" s="1219" t="s">
        <v>1245</v>
      </c>
      <c r="VPA104" s="1219" t="s">
        <v>1245</v>
      </c>
      <c r="VPB104" s="1219" t="s">
        <v>1245</v>
      </c>
      <c r="VPC104" s="1219" t="s">
        <v>1245</v>
      </c>
      <c r="VPD104" s="1219" t="s">
        <v>1245</v>
      </c>
      <c r="VPE104" s="1219" t="s">
        <v>1245</v>
      </c>
      <c r="VPF104" s="1219" t="s">
        <v>1245</v>
      </c>
      <c r="VPG104" s="1219" t="s">
        <v>1245</v>
      </c>
      <c r="VPH104" s="1219" t="s">
        <v>1245</v>
      </c>
      <c r="VPI104" s="1219" t="s">
        <v>1245</v>
      </c>
      <c r="VPJ104" s="1219" t="s">
        <v>1245</v>
      </c>
      <c r="VPK104" s="1219" t="s">
        <v>1245</v>
      </c>
      <c r="VPL104" s="1219" t="s">
        <v>1245</v>
      </c>
      <c r="VPM104" s="1219" t="s">
        <v>1245</v>
      </c>
      <c r="VPN104" s="1219" t="s">
        <v>1245</v>
      </c>
      <c r="VPO104" s="1219" t="s">
        <v>1245</v>
      </c>
      <c r="VPP104" s="1219" t="s">
        <v>1245</v>
      </c>
      <c r="VPQ104" s="1219" t="s">
        <v>1245</v>
      </c>
      <c r="VPR104" s="1219" t="s">
        <v>1245</v>
      </c>
      <c r="VPS104" s="1219" t="s">
        <v>1245</v>
      </c>
      <c r="VPT104" s="1219" t="s">
        <v>1245</v>
      </c>
      <c r="VPU104" s="1219" t="s">
        <v>1245</v>
      </c>
      <c r="VPV104" s="1219" t="s">
        <v>1245</v>
      </c>
      <c r="VPW104" s="1219" t="s">
        <v>1245</v>
      </c>
      <c r="VPX104" s="1219" t="s">
        <v>1245</v>
      </c>
      <c r="VPY104" s="1219" t="s">
        <v>1245</v>
      </c>
      <c r="VPZ104" s="1219" t="s">
        <v>1245</v>
      </c>
      <c r="VQA104" s="1219" t="s">
        <v>1245</v>
      </c>
      <c r="VQB104" s="1219" t="s">
        <v>1245</v>
      </c>
      <c r="VQC104" s="1219" t="s">
        <v>1245</v>
      </c>
      <c r="VQD104" s="1219" t="s">
        <v>1245</v>
      </c>
      <c r="VQE104" s="1219" t="s">
        <v>1245</v>
      </c>
      <c r="VQF104" s="1219" t="s">
        <v>1245</v>
      </c>
      <c r="VQG104" s="1219" t="s">
        <v>1245</v>
      </c>
      <c r="VQH104" s="1219" t="s">
        <v>1245</v>
      </c>
      <c r="VQI104" s="1219" t="s">
        <v>1245</v>
      </c>
      <c r="VQJ104" s="1219" t="s">
        <v>1245</v>
      </c>
      <c r="VQK104" s="1219" t="s">
        <v>1245</v>
      </c>
      <c r="VQL104" s="1219" t="s">
        <v>1245</v>
      </c>
      <c r="VQM104" s="1219" t="s">
        <v>1245</v>
      </c>
      <c r="VQN104" s="1219" t="s">
        <v>1245</v>
      </c>
      <c r="VQO104" s="1219" t="s">
        <v>1245</v>
      </c>
      <c r="VQP104" s="1219" t="s">
        <v>1245</v>
      </c>
      <c r="VQQ104" s="1219" t="s">
        <v>1245</v>
      </c>
      <c r="VQR104" s="1219" t="s">
        <v>1245</v>
      </c>
      <c r="VQS104" s="1219" t="s">
        <v>1245</v>
      </c>
      <c r="VQT104" s="1219" t="s">
        <v>1245</v>
      </c>
      <c r="VQU104" s="1219" t="s">
        <v>1245</v>
      </c>
      <c r="VQV104" s="1219" t="s">
        <v>1245</v>
      </c>
      <c r="VQW104" s="1219" t="s">
        <v>1245</v>
      </c>
      <c r="VQX104" s="1219" t="s">
        <v>1245</v>
      </c>
      <c r="VQY104" s="1219" t="s">
        <v>1245</v>
      </c>
      <c r="VQZ104" s="1219" t="s">
        <v>1245</v>
      </c>
      <c r="VRA104" s="1219" t="s">
        <v>1245</v>
      </c>
      <c r="VRB104" s="1219" t="s">
        <v>1245</v>
      </c>
      <c r="VRC104" s="1219" t="s">
        <v>1245</v>
      </c>
      <c r="VRD104" s="1219" t="s">
        <v>1245</v>
      </c>
      <c r="VRE104" s="1219" t="s">
        <v>1245</v>
      </c>
      <c r="VRF104" s="1219" t="s">
        <v>1245</v>
      </c>
      <c r="VRG104" s="1219" t="s">
        <v>1245</v>
      </c>
      <c r="VRH104" s="1219" t="s">
        <v>1245</v>
      </c>
      <c r="VRI104" s="1219" t="s">
        <v>1245</v>
      </c>
      <c r="VRJ104" s="1219" t="s">
        <v>1245</v>
      </c>
      <c r="VRK104" s="1219" t="s">
        <v>1245</v>
      </c>
      <c r="VRL104" s="1219" t="s">
        <v>1245</v>
      </c>
      <c r="VRM104" s="1219" t="s">
        <v>1245</v>
      </c>
      <c r="VRN104" s="1219" t="s">
        <v>1245</v>
      </c>
      <c r="VRO104" s="1219" t="s">
        <v>1245</v>
      </c>
      <c r="VRP104" s="1219" t="s">
        <v>1245</v>
      </c>
      <c r="VRQ104" s="1219" t="s">
        <v>1245</v>
      </c>
      <c r="VRR104" s="1219" t="s">
        <v>1245</v>
      </c>
      <c r="VRS104" s="1219" t="s">
        <v>1245</v>
      </c>
      <c r="VRT104" s="1219" t="s">
        <v>1245</v>
      </c>
      <c r="VRU104" s="1219" t="s">
        <v>1245</v>
      </c>
      <c r="VRV104" s="1219" t="s">
        <v>1245</v>
      </c>
      <c r="VRW104" s="1219" t="s">
        <v>1245</v>
      </c>
      <c r="VRX104" s="1219" t="s">
        <v>1245</v>
      </c>
      <c r="VRY104" s="1219" t="s">
        <v>1245</v>
      </c>
      <c r="VRZ104" s="1219" t="s">
        <v>1245</v>
      </c>
      <c r="VSA104" s="1219" t="s">
        <v>1245</v>
      </c>
      <c r="VSB104" s="1219" t="s">
        <v>1245</v>
      </c>
      <c r="VSC104" s="1219" t="s">
        <v>1245</v>
      </c>
      <c r="VSD104" s="1219" t="s">
        <v>1245</v>
      </c>
      <c r="VSE104" s="1219" t="s">
        <v>1245</v>
      </c>
      <c r="VSF104" s="1219" t="s">
        <v>1245</v>
      </c>
      <c r="VSG104" s="1219" t="s">
        <v>1245</v>
      </c>
      <c r="VSH104" s="1219" t="s">
        <v>1245</v>
      </c>
      <c r="VSI104" s="1219" t="s">
        <v>1245</v>
      </c>
      <c r="VSJ104" s="1219" t="s">
        <v>1245</v>
      </c>
      <c r="VSK104" s="1219" t="s">
        <v>1245</v>
      </c>
      <c r="VSL104" s="1219" t="s">
        <v>1245</v>
      </c>
      <c r="VSM104" s="1219" t="s">
        <v>1245</v>
      </c>
      <c r="VSN104" s="1219" t="s">
        <v>1245</v>
      </c>
      <c r="VSO104" s="1219" t="s">
        <v>1245</v>
      </c>
      <c r="VSP104" s="1219" t="s">
        <v>1245</v>
      </c>
      <c r="VSQ104" s="1219" t="s">
        <v>1245</v>
      </c>
      <c r="VSR104" s="1219" t="s">
        <v>1245</v>
      </c>
      <c r="VSS104" s="1219" t="s">
        <v>1245</v>
      </c>
      <c r="VST104" s="1219" t="s">
        <v>1245</v>
      </c>
      <c r="VSU104" s="1219" t="s">
        <v>1245</v>
      </c>
      <c r="VSV104" s="1219" t="s">
        <v>1245</v>
      </c>
      <c r="VSW104" s="1219" t="s">
        <v>1245</v>
      </c>
      <c r="VSX104" s="1219" t="s">
        <v>1245</v>
      </c>
      <c r="VSY104" s="1219" t="s">
        <v>1245</v>
      </c>
      <c r="VSZ104" s="1219" t="s">
        <v>1245</v>
      </c>
      <c r="VTA104" s="1219" t="s">
        <v>1245</v>
      </c>
      <c r="VTB104" s="1219" t="s">
        <v>1245</v>
      </c>
      <c r="VTC104" s="1219" t="s">
        <v>1245</v>
      </c>
      <c r="VTD104" s="1219" t="s">
        <v>1245</v>
      </c>
      <c r="VTE104" s="1219" t="s">
        <v>1245</v>
      </c>
      <c r="VTF104" s="1219" t="s">
        <v>1245</v>
      </c>
      <c r="VTG104" s="1219" t="s">
        <v>1245</v>
      </c>
      <c r="VTH104" s="1219" t="s">
        <v>1245</v>
      </c>
      <c r="VTI104" s="1219" t="s">
        <v>1245</v>
      </c>
      <c r="VTJ104" s="1219" t="s">
        <v>1245</v>
      </c>
      <c r="VTK104" s="1219" t="s">
        <v>1245</v>
      </c>
      <c r="VTL104" s="1219" t="s">
        <v>1245</v>
      </c>
      <c r="VTM104" s="1219" t="s">
        <v>1245</v>
      </c>
      <c r="VTN104" s="1219" t="s">
        <v>1245</v>
      </c>
      <c r="VTO104" s="1219" t="s">
        <v>1245</v>
      </c>
      <c r="VTP104" s="1219" t="s">
        <v>1245</v>
      </c>
      <c r="VTQ104" s="1219" t="s">
        <v>1245</v>
      </c>
      <c r="VTR104" s="1219" t="s">
        <v>1245</v>
      </c>
      <c r="VTS104" s="1219" t="s">
        <v>1245</v>
      </c>
      <c r="VTT104" s="1219" t="s">
        <v>1245</v>
      </c>
      <c r="VTU104" s="1219" t="s">
        <v>1245</v>
      </c>
      <c r="VTV104" s="1219" t="s">
        <v>1245</v>
      </c>
      <c r="VTW104" s="1219" t="s">
        <v>1245</v>
      </c>
      <c r="VTX104" s="1219" t="s">
        <v>1245</v>
      </c>
      <c r="VTY104" s="1219" t="s">
        <v>1245</v>
      </c>
      <c r="VTZ104" s="1219" t="s">
        <v>1245</v>
      </c>
      <c r="VUA104" s="1219" t="s">
        <v>1245</v>
      </c>
      <c r="VUB104" s="1219" t="s">
        <v>1245</v>
      </c>
      <c r="VUC104" s="1219" t="s">
        <v>1245</v>
      </c>
      <c r="VUD104" s="1219" t="s">
        <v>1245</v>
      </c>
      <c r="VUE104" s="1219" t="s">
        <v>1245</v>
      </c>
      <c r="VUF104" s="1219" t="s">
        <v>1245</v>
      </c>
      <c r="VUG104" s="1219" t="s">
        <v>1245</v>
      </c>
      <c r="VUH104" s="1219" t="s">
        <v>1245</v>
      </c>
      <c r="VUI104" s="1219" t="s">
        <v>1245</v>
      </c>
      <c r="VUJ104" s="1219" t="s">
        <v>1245</v>
      </c>
      <c r="VUK104" s="1219" t="s">
        <v>1245</v>
      </c>
      <c r="VUL104" s="1219" t="s">
        <v>1245</v>
      </c>
      <c r="VUM104" s="1219" t="s">
        <v>1245</v>
      </c>
      <c r="VUN104" s="1219" t="s">
        <v>1245</v>
      </c>
      <c r="VUO104" s="1219" t="s">
        <v>1245</v>
      </c>
      <c r="VUP104" s="1219" t="s">
        <v>1245</v>
      </c>
      <c r="VUQ104" s="1219" t="s">
        <v>1245</v>
      </c>
      <c r="VUR104" s="1219" t="s">
        <v>1245</v>
      </c>
      <c r="VUS104" s="1219" t="s">
        <v>1245</v>
      </c>
      <c r="VUT104" s="1219" t="s">
        <v>1245</v>
      </c>
      <c r="VUU104" s="1219" t="s">
        <v>1245</v>
      </c>
      <c r="VUV104" s="1219" t="s">
        <v>1245</v>
      </c>
      <c r="VUW104" s="1219" t="s">
        <v>1245</v>
      </c>
      <c r="VUX104" s="1219" t="s">
        <v>1245</v>
      </c>
      <c r="VUY104" s="1219" t="s">
        <v>1245</v>
      </c>
      <c r="VUZ104" s="1219" t="s">
        <v>1245</v>
      </c>
      <c r="VVA104" s="1219" t="s">
        <v>1245</v>
      </c>
      <c r="VVB104" s="1219" t="s">
        <v>1245</v>
      </c>
      <c r="VVC104" s="1219" t="s">
        <v>1245</v>
      </c>
      <c r="VVD104" s="1219" t="s">
        <v>1245</v>
      </c>
      <c r="VVE104" s="1219" t="s">
        <v>1245</v>
      </c>
      <c r="VVF104" s="1219" t="s">
        <v>1245</v>
      </c>
      <c r="VVG104" s="1219" t="s">
        <v>1245</v>
      </c>
      <c r="VVH104" s="1219" t="s">
        <v>1245</v>
      </c>
      <c r="VVI104" s="1219" t="s">
        <v>1245</v>
      </c>
      <c r="VVJ104" s="1219" t="s">
        <v>1245</v>
      </c>
      <c r="VVK104" s="1219" t="s">
        <v>1245</v>
      </c>
      <c r="VVL104" s="1219" t="s">
        <v>1245</v>
      </c>
      <c r="VVM104" s="1219" t="s">
        <v>1245</v>
      </c>
      <c r="VVN104" s="1219" t="s">
        <v>1245</v>
      </c>
      <c r="VVO104" s="1219" t="s">
        <v>1245</v>
      </c>
      <c r="VVP104" s="1219" t="s">
        <v>1245</v>
      </c>
      <c r="VVQ104" s="1219" t="s">
        <v>1245</v>
      </c>
      <c r="VVR104" s="1219" t="s">
        <v>1245</v>
      </c>
      <c r="VVS104" s="1219" t="s">
        <v>1245</v>
      </c>
      <c r="VVT104" s="1219" t="s">
        <v>1245</v>
      </c>
      <c r="VVU104" s="1219" t="s">
        <v>1245</v>
      </c>
      <c r="VVV104" s="1219" t="s">
        <v>1245</v>
      </c>
      <c r="VVW104" s="1219" t="s">
        <v>1245</v>
      </c>
      <c r="VVX104" s="1219" t="s">
        <v>1245</v>
      </c>
      <c r="VVY104" s="1219" t="s">
        <v>1245</v>
      </c>
      <c r="VVZ104" s="1219" t="s">
        <v>1245</v>
      </c>
      <c r="VWA104" s="1219" t="s">
        <v>1245</v>
      </c>
      <c r="VWB104" s="1219" t="s">
        <v>1245</v>
      </c>
      <c r="VWC104" s="1219" t="s">
        <v>1245</v>
      </c>
      <c r="VWD104" s="1219" t="s">
        <v>1245</v>
      </c>
      <c r="VWE104" s="1219" t="s">
        <v>1245</v>
      </c>
      <c r="VWF104" s="1219" t="s">
        <v>1245</v>
      </c>
      <c r="VWG104" s="1219" t="s">
        <v>1245</v>
      </c>
      <c r="VWH104" s="1219" t="s">
        <v>1245</v>
      </c>
      <c r="VWI104" s="1219" t="s">
        <v>1245</v>
      </c>
      <c r="VWJ104" s="1219" t="s">
        <v>1245</v>
      </c>
      <c r="VWK104" s="1219" t="s">
        <v>1245</v>
      </c>
      <c r="VWL104" s="1219" t="s">
        <v>1245</v>
      </c>
      <c r="VWM104" s="1219" t="s">
        <v>1245</v>
      </c>
      <c r="VWN104" s="1219" t="s">
        <v>1245</v>
      </c>
      <c r="VWO104" s="1219" t="s">
        <v>1245</v>
      </c>
      <c r="VWP104" s="1219" t="s">
        <v>1245</v>
      </c>
      <c r="VWQ104" s="1219" t="s">
        <v>1245</v>
      </c>
      <c r="VWR104" s="1219" t="s">
        <v>1245</v>
      </c>
      <c r="VWS104" s="1219" t="s">
        <v>1245</v>
      </c>
      <c r="VWT104" s="1219" t="s">
        <v>1245</v>
      </c>
      <c r="VWU104" s="1219" t="s">
        <v>1245</v>
      </c>
      <c r="VWV104" s="1219" t="s">
        <v>1245</v>
      </c>
      <c r="VWW104" s="1219" t="s">
        <v>1245</v>
      </c>
      <c r="VWX104" s="1219" t="s">
        <v>1245</v>
      </c>
      <c r="VWY104" s="1219" t="s">
        <v>1245</v>
      </c>
      <c r="VWZ104" s="1219" t="s">
        <v>1245</v>
      </c>
      <c r="VXA104" s="1219" t="s">
        <v>1245</v>
      </c>
      <c r="VXB104" s="1219" t="s">
        <v>1245</v>
      </c>
      <c r="VXC104" s="1219" t="s">
        <v>1245</v>
      </c>
      <c r="VXD104" s="1219" t="s">
        <v>1245</v>
      </c>
      <c r="VXE104" s="1219" t="s">
        <v>1245</v>
      </c>
      <c r="VXF104" s="1219" t="s">
        <v>1245</v>
      </c>
      <c r="VXG104" s="1219" t="s">
        <v>1245</v>
      </c>
      <c r="VXH104" s="1219" t="s">
        <v>1245</v>
      </c>
      <c r="VXI104" s="1219" t="s">
        <v>1245</v>
      </c>
      <c r="VXJ104" s="1219" t="s">
        <v>1245</v>
      </c>
      <c r="VXK104" s="1219" t="s">
        <v>1245</v>
      </c>
      <c r="VXL104" s="1219" t="s">
        <v>1245</v>
      </c>
      <c r="VXM104" s="1219" t="s">
        <v>1245</v>
      </c>
      <c r="VXN104" s="1219" t="s">
        <v>1245</v>
      </c>
      <c r="VXO104" s="1219" t="s">
        <v>1245</v>
      </c>
      <c r="VXP104" s="1219" t="s">
        <v>1245</v>
      </c>
      <c r="VXQ104" s="1219" t="s">
        <v>1245</v>
      </c>
      <c r="VXR104" s="1219" t="s">
        <v>1245</v>
      </c>
      <c r="VXS104" s="1219" t="s">
        <v>1245</v>
      </c>
      <c r="VXT104" s="1219" t="s">
        <v>1245</v>
      </c>
      <c r="VXU104" s="1219" t="s">
        <v>1245</v>
      </c>
      <c r="VXV104" s="1219" t="s">
        <v>1245</v>
      </c>
      <c r="VXW104" s="1219" t="s">
        <v>1245</v>
      </c>
      <c r="VXX104" s="1219" t="s">
        <v>1245</v>
      </c>
      <c r="VXY104" s="1219" t="s">
        <v>1245</v>
      </c>
      <c r="VXZ104" s="1219" t="s">
        <v>1245</v>
      </c>
      <c r="VYA104" s="1219" t="s">
        <v>1245</v>
      </c>
      <c r="VYB104" s="1219" t="s">
        <v>1245</v>
      </c>
      <c r="VYC104" s="1219" t="s">
        <v>1245</v>
      </c>
      <c r="VYD104" s="1219" t="s">
        <v>1245</v>
      </c>
      <c r="VYE104" s="1219" t="s">
        <v>1245</v>
      </c>
      <c r="VYF104" s="1219" t="s">
        <v>1245</v>
      </c>
      <c r="VYG104" s="1219" t="s">
        <v>1245</v>
      </c>
      <c r="VYH104" s="1219" t="s">
        <v>1245</v>
      </c>
      <c r="VYI104" s="1219" t="s">
        <v>1245</v>
      </c>
      <c r="VYJ104" s="1219" t="s">
        <v>1245</v>
      </c>
      <c r="VYK104" s="1219" t="s">
        <v>1245</v>
      </c>
      <c r="VYL104" s="1219" t="s">
        <v>1245</v>
      </c>
      <c r="VYM104" s="1219" t="s">
        <v>1245</v>
      </c>
      <c r="VYN104" s="1219" t="s">
        <v>1245</v>
      </c>
      <c r="VYO104" s="1219" t="s">
        <v>1245</v>
      </c>
      <c r="VYP104" s="1219" t="s">
        <v>1245</v>
      </c>
      <c r="VYQ104" s="1219" t="s">
        <v>1245</v>
      </c>
      <c r="VYR104" s="1219" t="s">
        <v>1245</v>
      </c>
      <c r="VYS104" s="1219" t="s">
        <v>1245</v>
      </c>
      <c r="VYT104" s="1219" t="s">
        <v>1245</v>
      </c>
      <c r="VYU104" s="1219" t="s">
        <v>1245</v>
      </c>
      <c r="VYV104" s="1219" t="s">
        <v>1245</v>
      </c>
      <c r="VYW104" s="1219" t="s">
        <v>1245</v>
      </c>
      <c r="VYX104" s="1219" t="s">
        <v>1245</v>
      </c>
      <c r="VYY104" s="1219" t="s">
        <v>1245</v>
      </c>
      <c r="VYZ104" s="1219" t="s">
        <v>1245</v>
      </c>
      <c r="VZA104" s="1219" t="s">
        <v>1245</v>
      </c>
      <c r="VZB104" s="1219" t="s">
        <v>1245</v>
      </c>
      <c r="VZC104" s="1219" t="s">
        <v>1245</v>
      </c>
      <c r="VZD104" s="1219" t="s">
        <v>1245</v>
      </c>
      <c r="VZE104" s="1219" t="s">
        <v>1245</v>
      </c>
      <c r="VZF104" s="1219" t="s">
        <v>1245</v>
      </c>
      <c r="VZG104" s="1219" t="s">
        <v>1245</v>
      </c>
      <c r="VZH104" s="1219" t="s">
        <v>1245</v>
      </c>
      <c r="VZI104" s="1219" t="s">
        <v>1245</v>
      </c>
      <c r="VZJ104" s="1219" t="s">
        <v>1245</v>
      </c>
      <c r="VZK104" s="1219" t="s">
        <v>1245</v>
      </c>
      <c r="VZL104" s="1219" t="s">
        <v>1245</v>
      </c>
      <c r="VZM104" s="1219" t="s">
        <v>1245</v>
      </c>
      <c r="VZN104" s="1219" t="s">
        <v>1245</v>
      </c>
      <c r="VZO104" s="1219" t="s">
        <v>1245</v>
      </c>
      <c r="VZP104" s="1219" t="s">
        <v>1245</v>
      </c>
      <c r="VZQ104" s="1219" t="s">
        <v>1245</v>
      </c>
      <c r="VZR104" s="1219" t="s">
        <v>1245</v>
      </c>
      <c r="VZS104" s="1219" t="s">
        <v>1245</v>
      </c>
      <c r="VZT104" s="1219" t="s">
        <v>1245</v>
      </c>
      <c r="VZU104" s="1219" t="s">
        <v>1245</v>
      </c>
      <c r="VZV104" s="1219" t="s">
        <v>1245</v>
      </c>
      <c r="VZW104" s="1219" t="s">
        <v>1245</v>
      </c>
      <c r="VZX104" s="1219" t="s">
        <v>1245</v>
      </c>
      <c r="VZY104" s="1219" t="s">
        <v>1245</v>
      </c>
      <c r="VZZ104" s="1219" t="s">
        <v>1245</v>
      </c>
      <c r="WAA104" s="1219" t="s">
        <v>1245</v>
      </c>
      <c r="WAB104" s="1219" t="s">
        <v>1245</v>
      </c>
      <c r="WAC104" s="1219" t="s">
        <v>1245</v>
      </c>
      <c r="WAD104" s="1219" t="s">
        <v>1245</v>
      </c>
      <c r="WAE104" s="1219" t="s">
        <v>1245</v>
      </c>
      <c r="WAF104" s="1219" t="s">
        <v>1245</v>
      </c>
      <c r="WAG104" s="1219" t="s">
        <v>1245</v>
      </c>
      <c r="WAH104" s="1219" t="s">
        <v>1245</v>
      </c>
      <c r="WAI104" s="1219" t="s">
        <v>1245</v>
      </c>
      <c r="WAJ104" s="1219" t="s">
        <v>1245</v>
      </c>
      <c r="WAK104" s="1219" t="s">
        <v>1245</v>
      </c>
      <c r="WAL104" s="1219" t="s">
        <v>1245</v>
      </c>
      <c r="WAM104" s="1219" t="s">
        <v>1245</v>
      </c>
      <c r="WAN104" s="1219" t="s">
        <v>1245</v>
      </c>
      <c r="WAO104" s="1219" t="s">
        <v>1245</v>
      </c>
      <c r="WAP104" s="1219" t="s">
        <v>1245</v>
      </c>
      <c r="WAQ104" s="1219" t="s">
        <v>1245</v>
      </c>
      <c r="WAR104" s="1219" t="s">
        <v>1245</v>
      </c>
      <c r="WAS104" s="1219" t="s">
        <v>1245</v>
      </c>
      <c r="WAT104" s="1219" t="s">
        <v>1245</v>
      </c>
      <c r="WAU104" s="1219" t="s">
        <v>1245</v>
      </c>
      <c r="WAV104" s="1219" t="s">
        <v>1245</v>
      </c>
      <c r="WAW104" s="1219" t="s">
        <v>1245</v>
      </c>
      <c r="WAX104" s="1219" t="s">
        <v>1245</v>
      </c>
      <c r="WAY104" s="1219" t="s">
        <v>1245</v>
      </c>
      <c r="WAZ104" s="1219" t="s">
        <v>1245</v>
      </c>
      <c r="WBA104" s="1219" t="s">
        <v>1245</v>
      </c>
      <c r="WBB104" s="1219" t="s">
        <v>1245</v>
      </c>
      <c r="WBC104" s="1219" t="s">
        <v>1245</v>
      </c>
      <c r="WBD104" s="1219" t="s">
        <v>1245</v>
      </c>
      <c r="WBE104" s="1219" t="s">
        <v>1245</v>
      </c>
      <c r="WBF104" s="1219" t="s">
        <v>1245</v>
      </c>
      <c r="WBG104" s="1219" t="s">
        <v>1245</v>
      </c>
      <c r="WBH104" s="1219" t="s">
        <v>1245</v>
      </c>
      <c r="WBI104" s="1219" t="s">
        <v>1245</v>
      </c>
      <c r="WBJ104" s="1219" t="s">
        <v>1245</v>
      </c>
      <c r="WBK104" s="1219" t="s">
        <v>1245</v>
      </c>
      <c r="WBL104" s="1219" t="s">
        <v>1245</v>
      </c>
      <c r="WBM104" s="1219" t="s">
        <v>1245</v>
      </c>
      <c r="WBN104" s="1219" t="s">
        <v>1245</v>
      </c>
      <c r="WBO104" s="1219" t="s">
        <v>1245</v>
      </c>
      <c r="WBP104" s="1219" t="s">
        <v>1245</v>
      </c>
      <c r="WBQ104" s="1219" t="s">
        <v>1245</v>
      </c>
      <c r="WBR104" s="1219" t="s">
        <v>1245</v>
      </c>
      <c r="WBS104" s="1219" t="s">
        <v>1245</v>
      </c>
      <c r="WBT104" s="1219" t="s">
        <v>1245</v>
      </c>
      <c r="WBU104" s="1219" t="s">
        <v>1245</v>
      </c>
      <c r="WBV104" s="1219" t="s">
        <v>1245</v>
      </c>
      <c r="WBW104" s="1219" t="s">
        <v>1245</v>
      </c>
      <c r="WBX104" s="1219" t="s">
        <v>1245</v>
      </c>
      <c r="WBY104" s="1219" t="s">
        <v>1245</v>
      </c>
      <c r="WBZ104" s="1219" t="s">
        <v>1245</v>
      </c>
      <c r="WCA104" s="1219" t="s">
        <v>1245</v>
      </c>
      <c r="WCB104" s="1219" t="s">
        <v>1245</v>
      </c>
      <c r="WCC104" s="1219" t="s">
        <v>1245</v>
      </c>
      <c r="WCD104" s="1219" t="s">
        <v>1245</v>
      </c>
      <c r="WCE104" s="1219" t="s">
        <v>1245</v>
      </c>
      <c r="WCF104" s="1219" t="s">
        <v>1245</v>
      </c>
      <c r="WCG104" s="1219" t="s">
        <v>1245</v>
      </c>
      <c r="WCH104" s="1219" t="s">
        <v>1245</v>
      </c>
      <c r="WCI104" s="1219" t="s">
        <v>1245</v>
      </c>
      <c r="WCJ104" s="1219" t="s">
        <v>1245</v>
      </c>
      <c r="WCK104" s="1219" t="s">
        <v>1245</v>
      </c>
      <c r="WCL104" s="1219" t="s">
        <v>1245</v>
      </c>
      <c r="WCM104" s="1219" t="s">
        <v>1245</v>
      </c>
      <c r="WCN104" s="1219" t="s">
        <v>1245</v>
      </c>
      <c r="WCO104" s="1219" t="s">
        <v>1245</v>
      </c>
      <c r="WCP104" s="1219" t="s">
        <v>1245</v>
      </c>
      <c r="WCQ104" s="1219" t="s">
        <v>1245</v>
      </c>
      <c r="WCR104" s="1219" t="s">
        <v>1245</v>
      </c>
      <c r="WCS104" s="1219" t="s">
        <v>1245</v>
      </c>
      <c r="WCT104" s="1219" t="s">
        <v>1245</v>
      </c>
      <c r="WCU104" s="1219" t="s">
        <v>1245</v>
      </c>
      <c r="WCV104" s="1219" t="s">
        <v>1245</v>
      </c>
      <c r="WCW104" s="1219" t="s">
        <v>1245</v>
      </c>
      <c r="WCX104" s="1219" t="s">
        <v>1245</v>
      </c>
      <c r="WCY104" s="1219" t="s">
        <v>1245</v>
      </c>
      <c r="WCZ104" s="1219" t="s">
        <v>1245</v>
      </c>
      <c r="WDA104" s="1219" t="s">
        <v>1245</v>
      </c>
      <c r="WDB104" s="1219" t="s">
        <v>1245</v>
      </c>
      <c r="WDC104" s="1219" t="s">
        <v>1245</v>
      </c>
      <c r="WDD104" s="1219" t="s">
        <v>1245</v>
      </c>
      <c r="WDE104" s="1219" t="s">
        <v>1245</v>
      </c>
      <c r="WDF104" s="1219" t="s">
        <v>1245</v>
      </c>
      <c r="WDG104" s="1219" t="s">
        <v>1245</v>
      </c>
      <c r="WDH104" s="1219" t="s">
        <v>1245</v>
      </c>
      <c r="WDI104" s="1219" t="s">
        <v>1245</v>
      </c>
      <c r="WDJ104" s="1219" t="s">
        <v>1245</v>
      </c>
      <c r="WDK104" s="1219" t="s">
        <v>1245</v>
      </c>
      <c r="WDL104" s="1219" t="s">
        <v>1245</v>
      </c>
      <c r="WDM104" s="1219" t="s">
        <v>1245</v>
      </c>
      <c r="WDN104" s="1219" t="s">
        <v>1245</v>
      </c>
      <c r="WDO104" s="1219" t="s">
        <v>1245</v>
      </c>
      <c r="WDP104" s="1219" t="s">
        <v>1245</v>
      </c>
      <c r="WDQ104" s="1219" t="s">
        <v>1245</v>
      </c>
      <c r="WDR104" s="1219" t="s">
        <v>1245</v>
      </c>
      <c r="WDS104" s="1219" t="s">
        <v>1245</v>
      </c>
      <c r="WDT104" s="1219" t="s">
        <v>1245</v>
      </c>
      <c r="WDU104" s="1219" t="s">
        <v>1245</v>
      </c>
      <c r="WDV104" s="1219" t="s">
        <v>1245</v>
      </c>
      <c r="WDW104" s="1219" t="s">
        <v>1245</v>
      </c>
      <c r="WDX104" s="1219" t="s">
        <v>1245</v>
      </c>
      <c r="WDY104" s="1219" t="s">
        <v>1245</v>
      </c>
      <c r="WDZ104" s="1219" t="s">
        <v>1245</v>
      </c>
      <c r="WEA104" s="1219" t="s">
        <v>1245</v>
      </c>
      <c r="WEB104" s="1219" t="s">
        <v>1245</v>
      </c>
      <c r="WEC104" s="1219" t="s">
        <v>1245</v>
      </c>
      <c r="WED104" s="1219" t="s">
        <v>1245</v>
      </c>
      <c r="WEE104" s="1219" t="s">
        <v>1245</v>
      </c>
      <c r="WEF104" s="1219" t="s">
        <v>1245</v>
      </c>
      <c r="WEG104" s="1219" t="s">
        <v>1245</v>
      </c>
      <c r="WEH104" s="1219" t="s">
        <v>1245</v>
      </c>
      <c r="WEI104" s="1219" t="s">
        <v>1245</v>
      </c>
      <c r="WEJ104" s="1219" t="s">
        <v>1245</v>
      </c>
      <c r="WEK104" s="1219" t="s">
        <v>1245</v>
      </c>
      <c r="WEL104" s="1219" t="s">
        <v>1245</v>
      </c>
      <c r="WEM104" s="1219" t="s">
        <v>1245</v>
      </c>
      <c r="WEN104" s="1219" t="s">
        <v>1245</v>
      </c>
      <c r="WEO104" s="1219" t="s">
        <v>1245</v>
      </c>
      <c r="WEP104" s="1219" t="s">
        <v>1245</v>
      </c>
      <c r="WEQ104" s="1219" t="s">
        <v>1245</v>
      </c>
      <c r="WER104" s="1219" t="s">
        <v>1245</v>
      </c>
      <c r="WES104" s="1219" t="s">
        <v>1245</v>
      </c>
      <c r="WET104" s="1219" t="s">
        <v>1245</v>
      </c>
      <c r="WEU104" s="1219" t="s">
        <v>1245</v>
      </c>
      <c r="WEV104" s="1219" t="s">
        <v>1245</v>
      </c>
      <c r="WEW104" s="1219" t="s">
        <v>1245</v>
      </c>
      <c r="WEX104" s="1219" t="s">
        <v>1245</v>
      </c>
      <c r="WEY104" s="1219" t="s">
        <v>1245</v>
      </c>
      <c r="WEZ104" s="1219" t="s">
        <v>1245</v>
      </c>
      <c r="WFA104" s="1219" t="s">
        <v>1245</v>
      </c>
      <c r="WFB104" s="1219" t="s">
        <v>1245</v>
      </c>
      <c r="WFC104" s="1219" t="s">
        <v>1245</v>
      </c>
      <c r="WFD104" s="1219" t="s">
        <v>1245</v>
      </c>
      <c r="WFE104" s="1219" t="s">
        <v>1245</v>
      </c>
      <c r="WFF104" s="1219" t="s">
        <v>1245</v>
      </c>
      <c r="WFG104" s="1219" t="s">
        <v>1245</v>
      </c>
      <c r="WFH104" s="1219" t="s">
        <v>1245</v>
      </c>
      <c r="WFI104" s="1219" t="s">
        <v>1245</v>
      </c>
      <c r="WFJ104" s="1219" t="s">
        <v>1245</v>
      </c>
      <c r="WFK104" s="1219" t="s">
        <v>1245</v>
      </c>
      <c r="WFL104" s="1219" t="s">
        <v>1245</v>
      </c>
      <c r="WFM104" s="1219" t="s">
        <v>1245</v>
      </c>
      <c r="WFN104" s="1219" t="s">
        <v>1245</v>
      </c>
      <c r="WFO104" s="1219" t="s">
        <v>1245</v>
      </c>
      <c r="WFP104" s="1219" t="s">
        <v>1245</v>
      </c>
      <c r="WFQ104" s="1219" t="s">
        <v>1245</v>
      </c>
      <c r="WFR104" s="1219" t="s">
        <v>1245</v>
      </c>
      <c r="WFS104" s="1219" t="s">
        <v>1245</v>
      </c>
      <c r="WFT104" s="1219" t="s">
        <v>1245</v>
      </c>
      <c r="WFU104" s="1219" t="s">
        <v>1245</v>
      </c>
      <c r="WFV104" s="1219" t="s">
        <v>1245</v>
      </c>
      <c r="WFW104" s="1219" t="s">
        <v>1245</v>
      </c>
      <c r="WFX104" s="1219" t="s">
        <v>1245</v>
      </c>
      <c r="WFY104" s="1219" t="s">
        <v>1245</v>
      </c>
      <c r="WFZ104" s="1219" t="s">
        <v>1245</v>
      </c>
      <c r="WGA104" s="1219" t="s">
        <v>1245</v>
      </c>
      <c r="WGB104" s="1219" t="s">
        <v>1245</v>
      </c>
      <c r="WGC104" s="1219" t="s">
        <v>1245</v>
      </c>
      <c r="WGD104" s="1219" t="s">
        <v>1245</v>
      </c>
      <c r="WGE104" s="1219" t="s">
        <v>1245</v>
      </c>
      <c r="WGF104" s="1219" t="s">
        <v>1245</v>
      </c>
      <c r="WGG104" s="1219" t="s">
        <v>1245</v>
      </c>
      <c r="WGH104" s="1219" t="s">
        <v>1245</v>
      </c>
      <c r="WGI104" s="1219" t="s">
        <v>1245</v>
      </c>
      <c r="WGJ104" s="1219" t="s">
        <v>1245</v>
      </c>
      <c r="WGK104" s="1219" t="s">
        <v>1245</v>
      </c>
      <c r="WGL104" s="1219" t="s">
        <v>1245</v>
      </c>
      <c r="WGM104" s="1219" t="s">
        <v>1245</v>
      </c>
      <c r="WGN104" s="1219" t="s">
        <v>1245</v>
      </c>
      <c r="WGO104" s="1219" t="s">
        <v>1245</v>
      </c>
      <c r="WGP104" s="1219" t="s">
        <v>1245</v>
      </c>
      <c r="WGQ104" s="1219" t="s">
        <v>1245</v>
      </c>
      <c r="WGR104" s="1219" t="s">
        <v>1245</v>
      </c>
      <c r="WGS104" s="1219" t="s">
        <v>1245</v>
      </c>
      <c r="WGT104" s="1219" t="s">
        <v>1245</v>
      </c>
      <c r="WGU104" s="1219" t="s">
        <v>1245</v>
      </c>
      <c r="WGV104" s="1219" t="s">
        <v>1245</v>
      </c>
      <c r="WGW104" s="1219" t="s">
        <v>1245</v>
      </c>
      <c r="WGX104" s="1219" t="s">
        <v>1245</v>
      </c>
      <c r="WGY104" s="1219" t="s">
        <v>1245</v>
      </c>
      <c r="WGZ104" s="1219" t="s">
        <v>1245</v>
      </c>
      <c r="WHA104" s="1219" t="s">
        <v>1245</v>
      </c>
      <c r="WHB104" s="1219" t="s">
        <v>1245</v>
      </c>
      <c r="WHC104" s="1219" t="s">
        <v>1245</v>
      </c>
      <c r="WHD104" s="1219" t="s">
        <v>1245</v>
      </c>
      <c r="WHE104" s="1219" t="s">
        <v>1245</v>
      </c>
      <c r="WHF104" s="1219" t="s">
        <v>1245</v>
      </c>
      <c r="WHG104" s="1219" t="s">
        <v>1245</v>
      </c>
      <c r="WHH104" s="1219" t="s">
        <v>1245</v>
      </c>
      <c r="WHI104" s="1219" t="s">
        <v>1245</v>
      </c>
      <c r="WHJ104" s="1219" t="s">
        <v>1245</v>
      </c>
      <c r="WHK104" s="1219" t="s">
        <v>1245</v>
      </c>
      <c r="WHL104" s="1219" t="s">
        <v>1245</v>
      </c>
      <c r="WHM104" s="1219" t="s">
        <v>1245</v>
      </c>
      <c r="WHN104" s="1219" t="s">
        <v>1245</v>
      </c>
      <c r="WHO104" s="1219" t="s">
        <v>1245</v>
      </c>
      <c r="WHP104" s="1219" t="s">
        <v>1245</v>
      </c>
      <c r="WHQ104" s="1219" t="s">
        <v>1245</v>
      </c>
      <c r="WHR104" s="1219" t="s">
        <v>1245</v>
      </c>
      <c r="WHS104" s="1219" t="s">
        <v>1245</v>
      </c>
      <c r="WHT104" s="1219" t="s">
        <v>1245</v>
      </c>
      <c r="WHU104" s="1219" t="s">
        <v>1245</v>
      </c>
      <c r="WHV104" s="1219" t="s">
        <v>1245</v>
      </c>
      <c r="WHW104" s="1219" t="s">
        <v>1245</v>
      </c>
      <c r="WHX104" s="1219" t="s">
        <v>1245</v>
      </c>
      <c r="WHY104" s="1219" t="s">
        <v>1245</v>
      </c>
      <c r="WHZ104" s="1219" t="s">
        <v>1245</v>
      </c>
      <c r="WIA104" s="1219" t="s">
        <v>1245</v>
      </c>
      <c r="WIB104" s="1219" t="s">
        <v>1245</v>
      </c>
      <c r="WIC104" s="1219" t="s">
        <v>1245</v>
      </c>
      <c r="WID104" s="1219" t="s">
        <v>1245</v>
      </c>
      <c r="WIE104" s="1219" t="s">
        <v>1245</v>
      </c>
      <c r="WIF104" s="1219" t="s">
        <v>1245</v>
      </c>
      <c r="WIG104" s="1219" t="s">
        <v>1245</v>
      </c>
      <c r="WIH104" s="1219" t="s">
        <v>1245</v>
      </c>
      <c r="WII104" s="1219" t="s">
        <v>1245</v>
      </c>
      <c r="WIJ104" s="1219" t="s">
        <v>1245</v>
      </c>
      <c r="WIK104" s="1219" t="s">
        <v>1245</v>
      </c>
      <c r="WIL104" s="1219" t="s">
        <v>1245</v>
      </c>
      <c r="WIM104" s="1219" t="s">
        <v>1245</v>
      </c>
      <c r="WIN104" s="1219" t="s">
        <v>1245</v>
      </c>
      <c r="WIO104" s="1219" t="s">
        <v>1245</v>
      </c>
      <c r="WIP104" s="1219" t="s">
        <v>1245</v>
      </c>
      <c r="WIQ104" s="1219" t="s">
        <v>1245</v>
      </c>
      <c r="WIR104" s="1219" t="s">
        <v>1245</v>
      </c>
      <c r="WIS104" s="1219" t="s">
        <v>1245</v>
      </c>
      <c r="WIT104" s="1219" t="s">
        <v>1245</v>
      </c>
      <c r="WIU104" s="1219" t="s">
        <v>1245</v>
      </c>
      <c r="WIV104" s="1219" t="s">
        <v>1245</v>
      </c>
      <c r="WIW104" s="1219" t="s">
        <v>1245</v>
      </c>
      <c r="WIX104" s="1219" t="s">
        <v>1245</v>
      </c>
      <c r="WIY104" s="1219" t="s">
        <v>1245</v>
      </c>
      <c r="WIZ104" s="1219" t="s">
        <v>1245</v>
      </c>
      <c r="WJA104" s="1219" t="s">
        <v>1245</v>
      </c>
      <c r="WJB104" s="1219" t="s">
        <v>1245</v>
      </c>
      <c r="WJC104" s="1219" t="s">
        <v>1245</v>
      </c>
      <c r="WJD104" s="1219" t="s">
        <v>1245</v>
      </c>
      <c r="WJE104" s="1219" t="s">
        <v>1245</v>
      </c>
      <c r="WJF104" s="1219" t="s">
        <v>1245</v>
      </c>
      <c r="WJG104" s="1219" t="s">
        <v>1245</v>
      </c>
      <c r="WJH104" s="1219" t="s">
        <v>1245</v>
      </c>
      <c r="WJI104" s="1219" t="s">
        <v>1245</v>
      </c>
      <c r="WJJ104" s="1219" t="s">
        <v>1245</v>
      </c>
      <c r="WJK104" s="1219" t="s">
        <v>1245</v>
      </c>
      <c r="WJL104" s="1219" t="s">
        <v>1245</v>
      </c>
      <c r="WJM104" s="1219" t="s">
        <v>1245</v>
      </c>
      <c r="WJN104" s="1219" t="s">
        <v>1245</v>
      </c>
      <c r="WJO104" s="1219" t="s">
        <v>1245</v>
      </c>
      <c r="WJP104" s="1219" t="s">
        <v>1245</v>
      </c>
      <c r="WJQ104" s="1219" t="s">
        <v>1245</v>
      </c>
      <c r="WJR104" s="1219" t="s">
        <v>1245</v>
      </c>
      <c r="WJS104" s="1219" t="s">
        <v>1245</v>
      </c>
      <c r="WJT104" s="1219" t="s">
        <v>1245</v>
      </c>
      <c r="WJU104" s="1219" t="s">
        <v>1245</v>
      </c>
      <c r="WJV104" s="1219" t="s">
        <v>1245</v>
      </c>
      <c r="WJW104" s="1219" t="s">
        <v>1245</v>
      </c>
      <c r="WJX104" s="1219" t="s">
        <v>1245</v>
      </c>
      <c r="WJY104" s="1219" t="s">
        <v>1245</v>
      </c>
      <c r="WJZ104" s="1219" t="s">
        <v>1245</v>
      </c>
      <c r="WKA104" s="1219" t="s">
        <v>1245</v>
      </c>
      <c r="WKB104" s="1219" t="s">
        <v>1245</v>
      </c>
      <c r="WKC104" s="1219" t="s">
        <v>1245</v>
      </c>
      <c r="WKD104" s="1219" t="s">
        <v>1245</v>
      </c>
      <c r="WKE104" s="1219" t="s">
        <v>1245</v>
      </c>
      <c r="WKF104" s="1219" t="s">
        <v>1245</v>
      </c>
      <c r="WKG104" s="1219" t="s">
        <v>1245</v>
      </c>
      <c r="WKH104" s="1219" t="s">
        <v>1245</v>
      </c>
      <c r="WKI104" s="1219" t="s">
        <v>1245</v>
      </c>
      <c r="WKJ104" s="1219" t="s">
        <v>1245</v>
      </c>
      <c r="WKK104" s="1219" t="s">
        <v>1245</v>
      </c>
      <c r="WKL104" s="1219" t="s">
        <v>1245</v>
      </c>
      <c r="WKM104" s="1219" t="s">
        <v>1245</v>
      </c>
      <c r="WKN104" s="1219" t="s">
        <v>1245</v>
      </c>
      <c r="WKO104" s="1219" t="s">
        <v>1245</v>
      </c>
      <c r="WKP104" s="1219" t="s">
        <v>1245</v>
      </c>
      <c r="WKQ104" s="1219" t="s">
        <v>1245</v>
      </c>
      <c r="WKR104" s="1219" t="s">
        <v>1245</v>
      </c>
      <c r="WKS104" s="1219" t="s">
        <v>1245</v>
      </c>
      <c r="WKT104" s="1219" t="s">
        <v>1245</v>
      </c>
      <c r="WKU104" s="1219" t="s">
        <v>1245</v>
      </c>
      <c r="WKV104" s="1219" t="s">
        <v>1245</v>
      </c>
      <c r="WKW104" s="1219" t="s">
        <v>1245</v>
      </c>
      <c r="WKX104" s="1219" t="s">
        <v>1245</v>
      </c>
      <c r="WKY104" s="1219" t="s">
        <v>1245</v>
      </c>
      <c r="WKZ104" s="1219" t="s">
        <v>1245</v>
      </c>
      <c r="WLA104" s="1219" t="s">
        <v>1245</v>
      </c>
      <c r="WLB104" s="1219" t="s">
        <v>1245</v>
      </c>
      <c r="WLC104" s="1219" t="s">
        <v>1245</v>
      </c>
      <c r="WLD104" s="1219" t="s">
        <v>1245</v>
      </c>
      <c r="WLE104" s="1219" t="s">
        <v>1245</v>
      </c>
      <c r="WLF104" s="1219" t="s">
        <v>1245</v>
      </c>
      <c r="WLG104" s="1219" t="s">
        <v>1245</v>
      </c>
      <c r="WLH104" s="1219" t="s">
        <v>1245</v>
      </c>
      <c r="WLI104" s="1219" t="s">
        <v>1245</v>
      </c>
      <c r="WLJ104" s="1219" t="s">
        <v>1245</v>
      </c>
      <c r="WLK104" s="1219" t="s">
        <v>1245</v>
      </c>
      <c r="WLL104" s="1219" t="s">
        <v>1245</v>
      </c>
      <c r="WLM104" s="1219" t="s">
        <v>1245</v>
      </c>
      <c r="WLN104" s="1219" t="s">
        <v>1245</v>
      </c>
      <c r="WLO104" s="1219" t="s">
        <v>1245</v>
      </c>
      <c r="WLP104" s="1219" t="s">
        <v>1245</v>
      </c>
      <c r="WLQ104" s="1219" t="s">
        <v>1245</v>
      </c>
      <c r="WLR104" s="1219" t="s">
        <v>1245</v>
      </c>
      <c r="WLS104" s="1219" t="s">
        <v>1245</v>
      </c>
      <c r="WLT104" s="1219" t="s">
        <v>1245</v>
      </c>
      <c r="WLU104" s="1219" t="s">
        <v>1245</v>
      </c>
      <c r="WLV104" s="1219" t="s">
        <v>1245</v>
      </c>
      <c r="WLW104" s="1219" t="s">
        <v>1245</v>
      </c>
      <c r="WLX104" s="1219" t="s">
        <v>1245</v>
      </c>
      <c r="WLY104" s="1219" t="s">
        <v>1245</v>
      </c>
      <c r="WLZ104" s="1219" t="s">
        <v>1245</v>
      </c>
      <c r="WMA104" s="1219" t="s">
        <v>1245</v>
      </c>
      <c r="WMB104" s="1219" t="s">
        <v>1245</v>
      </c>
      <c r="WMC104" s="1219" t="s">
        <v>1245</v>
      </c>
      <c r="WMD104" s="1219" t="s">
        <v>1245</v>
      </c>
      <c r="WME104" s="1219" t="s">
        <v>1245</v>
      </c>
      <c r="WMF104" s="1219" t="s">
        <v>1245</v>
      </c>
      <c r="WMG104" s="1219" t="s">
        <v>1245</v>
      </c>
      <c r="WMH104" s="1219" t="s">
        <v>1245</v>
      </c>
      <c r="WMI104" s="1219" t="s">
        <v>1245</v>
      </c>
      <c r="WMJ104" s="1219" t="s">
        <v>1245</v>
      </c>
      <c r="WMK104" s="1219" t="s">
        <v>1245</v>
      </c>
      <c r="WML104" s="1219" t="s">
        <v>1245</v>
      </c>
      <c r="WMM104" s="1219" t="s">
        <v>1245</v>
      </c>
      <c r="WMN104" s="1219" t="s">
        <v>1245</v>
      </c>
      <c r="WMO104" s="1219" t="s">
        <v>1245</v>
      </c>
      <c r="WMP104" s="1219" t="s">
        <v>1245</v>
      </c>
      <c r="WMQ104" s="1219" t="s">
        <v>1245</v>
      </c>
      <c r="WMR104" s="1219" t="s">
        <v>1245</v>
      </c>
      <c r="WMS104" s="1219" t="s">
        <v>1245</v>
      </c>
      <c r="WMT104" s="1219" t="s">
        <v>1245</v>
      </c>
      <c r="WMU104" s="1219" t="s">
        <v>1245</v>
      </c>
      <c r="WMV104" s="1219" t="s">
        <v>1245</v>
      </c>
      <c r="WMW104" s="1219" t="s">
        <v>1245</v>
      </c>
      <c r="WMX104" s="1219" t="s">
        <v>1245</v>
      </c>
      <c r="WMY104" s="1219" t="s">
        <v>1245</v>
      </c>
      <c r="WMZ104" s="1219" t="s">
        <v>1245</v>
      </c>
      <c r="WNA104" s="1219" t="s">
        <v>1245</v>
      </c>
      <c r="WNB104" s="1219" t="s">
        <v>1245</v>
      </c>
      <c r="WNC104" s="1219" t="s">
        <v>1245</v>
      </c>
      <c r="WND104" s="1219" t="s">
        <v>1245</v>
      </c>
      <c r="WNE104" s="1219" t="s">
        <v>1245</v>
      </c>
      <c r="WNF104" s="1219" t="s">
        <v>1245</v>
      </c>
      <c r="WNG104" s="1219" t="s">
        <v>1245</v>
      </c>
      <c r="WNH104" s="1219" t="s">
        <v>1245</v>
      </c>
      <c r="WNI104" s="1219" t="s">
        <v>1245</v>
      </c>
      <c r="WNJ104" s="1219" t="s">
        <v>1245</v>
      </c>
      <c r="WNK104" s="1219" t="s">
        <v>1245</v>
      </c>
      <c r="WNL104" s="1219" t="s">
        <v>1245</v>
      </c>
      <c r="WNM104" s="1219" t="s">
        <v>1245</v>
      </c>
      <c r="WNN104" s="1219" t="s">
        <v>1245</v>
      </c>
      <c r="WNO104" s="1219" t="s">
        <v>1245</v>
      </c>
      <c r="WNP104" s="1219" t="s">
        <v>1245</v>
      </c>
      <c r="WNQ104" s="1219" t="s">
        <v>1245</v>
      </c>
      <c r="WNR104" s="1219" t="s">
        <v>1245</v>
      </c>
      <c r="WNS104" s="1219" t="s">
        <v>1245</v>
      </c>
      <c r="WNT104" s="1219" t="s">
        <v>1245</v>
      </c>
      <c r="WNU104" s="1219" t="s">
        <v>1245</v>
      </c>
      <c r="WNV104" s="1219" t="s">
        <v>1245</v>
      </c>
      <c r="WNW104" s="1219" t="s">
        <v>1245</v>
      </c>
      <c r="WNX104" s="1219" t="s">
        <v>1245</v>
      </c>
      <c r="WNY104" s="1219" t="s">
        <v>1245</v>
      </c>
      <c r="WNZ104" s="1219" t="s">
        <v>1245</v>
      </c>
      <c r="WOA104" s="1219" t="s">
        <v>1245</v>
      </c>
      <c r="WOB104" s="1219" t="s">
        <v>1245</v>
      </c>
      <c r="WOC104" s="1219" t="s">
        <v>1245</v>
      </c>
      <c r="WOD104" s="1219" t="s">
        <v>1245</v>
      </c>
      <c r="WOE104" s="1219" t="s">
        <v>1245</v>
      </c>
      <c r="WOF104" s="1219" t="s">
        <v>1245</v>
      </c>
      <c r="WOG104" s="1219" t="s">
        <v>1245</v>
      </c>
      <c r="WOH104" s="1219" t="s">
        <v>1245</v>
      </c>
      <c r="WOI104" s="1219" t="s">
        <v>1245</v>
      </c>
      <c r="WOJ104" s="1219" t="s">
        <v>1245</v>
      </c>
      <c r="WOK104" s="1219" t="s">
        <v>1245</v>
      </c>
      <c r="WOL104" s="1219" t="s">
        <v>1245</v>
      </c>
      <c r="WOM104" s="1219" t="s">
        <v>1245</v>
      </c>
      <c r="WON104" s="1219" t="s">
        <v>1245</v>
      </c>
      <c r="WOO104" s="1219" t="s">
        <v>1245</v>
      </c>
      <c r="WOP104" s="1219" t="s">
        <v>1245</v>
      </c>
      <c r="WOQ104" s="1219" t="s">
        <v>1245</v>
      </c>
      <c r="WOR104" s="1219" t="s">
        <v>1245</v>
      </c>
      <c r="WOS104" s="1219" t="s">
        <v>1245</v>
      </c>
      <c r="WOT104" s="1219" t="s">
        <v>1245</v>
      </c>
      <c r="WOU104" s="1219" t="s">
        <v>1245</v>
      </c>
      <c r="WOV104" s="1219" t="s">
        <v>1245</v>
      </c>
      <c r="WOW104" s="1219" t="s">
        <v>1245</v>
      </c>
      <c r="WOX104" s="1219" t="s">
        <v>1245</v>
      </c>
      <c r="WOY104" s="1219" t="s">
        <v>1245</v>
      </c>
      <c r="WOZ104" s="1219" t="s">
        <v>1245</v>
      </c>
      <c r="WPA104" s="1219" t="s">
        <v>1245</v>
      </c>
      <c r="WPB104" s="1219" t="s">
        <v>1245</v>
      </c>
      <c r="WPC104" s="1219" t="s">
        <v>1245</v>
      </c>
      <c r="WPD104" s="1219" t="s">
        <v>1245</v>
      </c>
      <c r="WPE104" s="1219" t="s">
        <v>1245</v>
      </c>
      <c r="WPF104" s="1219" t="s">
        <v>1245</v>
      </c>
      <c r="WPG104" s="1219" t="s">
        <v>1245</v>
      </c>
      <c r="WPH104" s="1219" t="s">
        <v>1245</v>
      </c>
      <c r="WPI104" s="1219" t="s">
        <v>1245</v>
      </c>
      <c r="WPJ104" s="1219" t="s">
        <v>1245</v>
      </c>
      <c r="WPK104" s="1219" t="s">
        <v>1245</v>
      </c>
      <c r="WPL104" s="1219" t="s">
        <v>1245</v>
      </c>
      <c r="WPM104" s="1219" t="s">
        <v>1245</v>
      </c>
      <c r="WPN104" s="1219" t="s">
        <v>1245</v>
      </c>
      <c r="WPO104" s="1219" t="s">
        <v>1245</v>
      </c>
      <c r="WPP104" s="1219" t="s">
        <v>1245</v>
      </c>
      <c r="WPQ104" s="1219" t="s">
        <v>1245</v>
      </c>
      <c r="WPR104" s="1219" t="s">
        <v>1245</v>
      </c>
      <c r="WPS104" s="1219" t="s">
        <v>1245</v>
      </c>
      <c r="WPT104" s="1219" t="s">
        <v>1245</v>
      </c>
      <c r="WPU104" s="1219" t="s">
        <v>1245</v>
      </c>
      <c r="WPV104" s="1219" t="s">
        <v>1245</v>
      </c>
      <c r="WPW104" s="1219" t="s">
        <v>1245</v>
      </c>
      <c r="WPX104" s="1219" t="s">
        <v>1245</v>
      </c>
      <c r="WPY104" s="1219" t="s">
        <v>1245</v>
      </c>
      <c r="WPZ104" s="1219" t="s">
        <v>1245</v>
      </c>
      <c r="WQA104" s="1219" t="s">
        <v>1245</v>
      </c>
      <c r="WQB104" s="1219" t="s">
        <v>1245</v>
      </c>
      <c r="WQC104" s="1219" t="s">
        <v>1245</v>
      </c>
      <c r="WQD104" s="1219" t="s">
        <v>1245</v>
      </c>
      <c r="WQE104" s="1219" t="s">
        <v>1245</v>
      </c>
      <c r="WQF104" s="1219" t="s">
        <v>1245</v>
      </c>
      <c r="WQG104" s="1219" t="s">
        <v>1245</v>
      </c>
      <c r="WQH104" s="1219" t="s">
        <v>1245</v>
      </c>
      <c r="WQI104" s="1219" t="s">
        <v>1245</v>
      </c>
      <c r="WQJ104" s="1219" t="s">
        <v>1245</v>
      </c>
      <c r="WQK104" s="1219" t="s">
        <v>1245</v>
      </c>
      <c r="WQL104" s="1219" t="s">
        <v>1245</v>
      </c>
      <c r="WQM104" s="1219" t="s">
        <v>1245</v>
      </c>
      <c r="WQN104" s="1219" t="s">
        <v>1245</v>
      </c>
      <c r="WQO104" s="1219" t="s">
        <v>1245</v>
      </c>
      <c r="WQP104" s="1219" t="s">
        <v>1245</v>
      </c>
      <c r="WQQ104" s="1219" t="s">
        <v>1245</v>
      </c>
      <c r="WQR104" s="1219" t="s">
        <v>1245</v>
      </c>
      <c r="WQS104" s="1219" t="s">
        <v>1245</v>
      </c>
      <c r="WQT104" s="1219" t="s">
        <v>1245</v>
      </c>
      <c r="WQU104" s="1219" t="s">
        <v>1245</v>
      </c>
      <c r="WQV104" s="1219" t="s">
        <v>1245</v>
      </c>
      <c r="WQW104" s="1219" t="s">
        <v>1245</v>
      </c>
      <c r="WQX104" s="1219" t="s">
        <v>1245</v>
      </c>
      <c r="WQY104" s="1219" t="s">
        <v>1245</v>
      </c>
      <c r="WQZ104" s="1219" t="s">
        <v>1245</v>
      </c>
      <c r="WRA104" s="1219" t="s">
        <v>1245</v>
      </c>
      <c r="WRB104" s="1219" t="s">
        <v>1245</v>
      </c>
      <c r="WRC104" s="1219" t="s">
        <v>1245</v>
      </c>
      <c r="WRD104" s="1219" t="s">
        <v>1245</v>
      </c>
      <c r="WRE104" s="1219" t="s">
        <v>1245</v>
      </c>
      <c r="WRF104" s="1219" t="s">
        <v>1245</v>
      </c>
      <c r="WRG104" s="1219" t="s">
        <v>1245</v>
      </c>
      <c r="WRH104" s="1219" t="s">
        <v>1245</v>
      </c>
      <c r="WRI104" s="1219" t="s">
        <v>1245</v>
      </c>
      <c r="WRJ104" s="1219" t="s">
        <v>1245</v>
      </c>
      <c r="WRK104" s="1219" t="s">
        <v>1245</v>
      </c>
      <c r="WRL104" s="1219" t="s">
        <v>1245</v>
      </c>
      <c r="WRM104" s="1219" t="s">
        <v>1245</v>
      </c>
      <c r="WRN104" s="1219" t="s">
        <v>1245</v>
      </c>
      <c r="WRO104" s="1219" t="s">
        <v>1245</v>
      </c>
      <c r="WRP104" s="1219" t="s">
        <v>1245</v>
      </c>
      <c r="WRQ104" s="1219" t="s">
        <v>1245</v>
      </c>
      <c r="WRR104" s="1219" t="s">
        <v>1245</v>
      </c>
      <c r="WRS104" s="1219" t="s">
        <v>1245</v>
      </c>
      <c r="WRT104" s="1219" t="s">
        <v>1245</v>
      </c>
      <c r="WRU104" s="1219" t="s">
        <v>1245</v>
      </c>
      <c r="WRV104" s="1219" t="s">
        <v>1245</v>
      </c>
      <c r="WRW104" s="1219" t="s">
        <v>1245</v>
      </c>
      <c r="WRX104" s="1219" t="s">
        <v>1245</v>
      </c>
      <c r="WRY104" s="1219" t="s">
        <v>1245</v>
      </c>
      <c r="WRZ104" s="1219" t="s">
        <v>1245</v>
      </c>
      <c r="WSA104" s="1219" t="s">
        <v>1245</v>
      </c>
      <c r="WSB104" s="1219" t="s">
        <v>1245</v>
      </c>
      <c r="WSC104" s="1219" t="s">
        <v>1245</v>
      </c>
      <c r="WSD104" s="1219" t="s">
        <v>1245</v>
      </c>
      <c r="WSE104" s="1219" t="s">
        <v>1245</v>
      </c>
      <c r="WSF104" s="1219" t="s">
        <v>1245</v>
      </c>
      <c r="WSG104" s="1219" t="s">
        <v>1245</v>
      </c>
      <c r="WSH104" s="1219" t="s">
        <v>1245</v>
      </c>
      <c r="WSI104" s="1219" t="s">
        <v>1245</v>
      </c>
      <c r="WSJ104" s="1219" t="s">
        <v>1245</v>
      </c>
      <c r="WSK104" s="1219" t="s">
        <v>1245</v>
      </c>
      <c r="WSL104" s="1219" t="s">
        <v>1245</v>
      </c>
      <c r="WSM104" s="1219" t="s">
        <v>1245</v>
      </c>
      <c r="WSN104" s="1219" t="s">
        <v>1245</v>
      </c>
      <c r="WSO104" s="1219" t="s">
        <v>1245</v>
      </c>
      <c r="WSP104" s="1219" t="s">
        <v>1245</v>
      </c>
      <c r="WSQ104" s="1219" t="s">
        <v>1245</v>
      </c>
      <c r="WSR104" s="1219" t="s">
        <v>1245</v>
      </c>
      <c r="WSS104" s="1219" t="s">
        <v>1245</v>
      </c>
      <c r="WST104" s="1219" t="s">
        <v>1245</v>
      </c>
      <c r="WSU104" s="1219" t="s">
        <v>1245</v>
      </c>
      <c r="WSV104" s="1219" t="s">
        <v>1245</v>
      </c>
      <c r="WSW104" s="1219" t="s">
        <v>1245</v>
      </c>
      <c r="WSX104" s="1219" t="s">
        <v>1245</v>
      </c>
      <c r="WSY104" s="1219" t="s">
        <v>1245</v>
      </c>
      <c r="WSZ104" s="1219" t="s">
        <v>1245</v>
      </c>
      <c r="WTA104" s="1219" t="s">
        <v>1245</v>
      </c>
      <c r="WTB104" s="1219" t="s">
        <v>1245</v>
      </c>
      <c r="WTC104" s="1219" t="s">
        <v>1245</v>
      </c>
      <c r="WTD104" s="1219" t="s">
        <v>1245</v>
      </c>
      <c r="WTE104" s="1219" t="s">
        <v>1245</v>
      </c>
      <c r="WTF104" s="1219" t="s">
        <v>1245</v>
      </c>
      <c r="WTG104" s="1219" t="s">
        <v>1245</v>
      </c>
      <c r="WTH104" s="1219" t="s">
        <v>1245</v>
      </c>
      <c r="WTI104" s="1219" t="s">
        <v>1245</v>
      </c>
      <c r="WTJ104" s="1219" t="s">
        <v>1245</v>
      </c>
      <c r="WTK104" s="1219" t="s">
        <v>1245</v>
      </c>
      <c r="WTL104" s="1219" t="s">
        <v>1245</v>
      </c>
      <c r="WTM104" s="1219" t="s">
        <v>1245</v>
      </c>
      <c r="WTN104" s="1219" t="s">
        <v>1245</v>
      </c>
      <c r="WTO104" s="1219" t="s">
        <v>1245</v>
      </c>
      <c r="WTP104" s="1219" t="s">
        <v>1245</v>
      </c>
      <c r="WTQ104" s="1219" t="s">
        <v>1245</v>
      </c>
      <c r="WTR104" s="1219" t="s">
        <v>1245</v>
      </c>
      <c r="WTS104" s="1219" t="s">
        <v>1245</v>
      </c>
      <c r="WTT104" s="1219" t="s">
        <v>1245</v>
      </c>
      <c r="WTU104" s="1219" t="s">
        <v>1245</v>
      </c>
      <c r="WTV104" s="1219" t="s">
        <v>1245</v>
      </c>
      <c r="WTW104" s="1219" t="s">
        <v>1245</v>
      </c>
      <c r="WTX104" s="1219" t="s">
        <v>1245</v>
      </c>
      <c r="WTY104" s="1219" t="s">
        <v>1245</v>
      </c>
      <c r="WTZ104" s="1219" t="s">
        <v>1245</v>
      </c>
      <c r="WUA104" s="1219" t="s">
        <v>1245</v>
      </c>
      <c r="WUB104" s="1219" t="s">
        <v>1245</v>
      </c>
      <c r="WUC104" s="1219" t="s">
        <v>1245</v>
      </c>
      <c r="WUD104" s="1219" t="s">
        <v>1245</v>
      </c>
      <c r="WUE104" s="1219" t="s">
        <v>1245</v>
      </c>
      <c r="WUF104" s="1219" t="s">
        <v>1245</v>
      </c>
      <c r="WUG104" s="1219" t="s">
        <v>1245</v>
      </c>
      <c r="WUH104" s="1219" t="s">
        <v>1245</v>
      </c>
      <c r="WUI104" s="1219" t="s">
        <v>1245</v>
      </c>
      <c r="WUJ104" s="1219" t="s">
        <v>1245</v>
      </c>
      <c r="WUK104" s="1219" t="s">
        <v>1245</v>
      </c>
      <c r="WUL104" s="1219" t="s">
        <v>1245</v>
      </c>
      <c r="WUM104" s="1219" t="s">
        <v>1245</v>
      </c>
      <c r="WUN104" s="1219" t="s">
        <v>1245</v>
      </c>
      <c r="WUO104" s="1219" t="s">
        <v>1245</v>
      </c>
      <c r="WUP104" s="1219" t="s">
        <v>1245</v>
      </c>
      <c r="WUQ104" s="1219" t="s">
        <v>1245</v>
      </c>
      <c r="WUR104" s="1219" t="s">
        <v>1245</v>
      </c>
      <c r="WUS104" s="1219" t="s">
        <v>1245</v>
      </c>
      <c r="WUT104" s="1219" t="s">
        <v>1245</v>
      </c>
      <c r="WUU104" s="1219" t="s">
        <v>1245</v>
      </c>
      <c r="WUV104" s="1219" t="s">
        <v>1245</v>
      </c>
      <c r="WUW104" s="1219" t="s">
        <v>1245</v>
      </c>
      <c r="WUX104" s="1219" t="s">
        <v>1245</v>
      </c>
      <c r="WUY104" s="1219" t="s">
        <v>1245</v>
      </c>
      <c r="WUZ104" s="1219" t="s">
        <v>1245</v>
      </c>
      <c r="WVA104" s="1219" t="s">
        <v>1245</v>
      </c>
      <c r="WVB104" s="1219" t="s">
        <v>1245</v>
      </c>
      <c r="WVC104" s="1219" t="s">
        <v>1245</v>
      </c>
      <c r="WVD104" s="1219" t="s">
        <v>1245</v>
      </c>
      <c r="WVE104" s="1219" t="s">
        <v>1245</v>
      </c>
      <c r="WVF104" s="1219" t="s">
        <v>1245</v>
      </c>
      <c r="WVG104" s="1219" t="s">
        <v>1245</v>
      </c>
      <c r="WVH104" s="1219" t="s">
        <v>1245</v>
      </c>
      <c r="WVI104" s="1219" t="s">
        <v>1245</v>
      </c>
      <c r="WVJ104" s="1219" t="s">
        <v>1245</v>
      </c>
      <c r="WVK104" s="1219" t="s">
        <v>1245</v>
      </c>
      <c r="WVL104" s="1219" t="s">
        <v>1245</v>
      </c>
      <c r="WVM104" s="1219" t="s">
        <v>1245</v>
      </c>
      <c r="WVN104" s="1219" t="s">
        <v>1245</v>
      </c>
      <c r="WVO104" s="1219" t="s">
        <v>1245</v>
      </c>
      <c r="WVP104" s="1219" t="s">
        <v>1245</v>
      </c>
      <c r="WVQ104" s="1219" t="s">
        <v>1245</v>
      </c>
      <c r="WVR104" s="1219" t="s">
        <v>1245</v>
      </c>
      <c r="WVS104" s="1219" t="s">
        <v>1245</v>
      </c>
      <c r="WVT104" s="1219" t="s">
        <v>1245</v>
      </c>
      <c r="WVU104" s="1219" t="s">
        <v>1245</v>
      </c>
      <c r="WVV104" s="1219" t="s">
        <v>1245</v>
      </c>
      <c r="WVW104" s="1219" t="s">
        <v>1245</v>
      </c>
      <c r="WVX104" s="1219" t="s">
        <v>1245</v>
      </c>
      <c r="WVY104" s="1219" t="s">
        <v>1245</v>
      </c>
      <c r="WVZ104" s="1219" t="s">
        <v>1245</v>
      </c>
      <c r="WWA104" s="1219" t="s">
        <v>1245</v>
      </c>
      <c r="WWB104" s="1219" t="s">
        <v>1245</v>
      </c>
      <c r="WWC104" s="1219" t="s">
        <v>1245</v>
      </c>
      <c r="WWD104" s="1219" t="s">
        <v>1245</v>
      </c>
      <c r="WWE104" s="1219" t="s">
        <v>1245</v>
      </c>
      <c r="WWF104" s="1219" t="s">
        <v>1245</v>
      </c>
      <c r="WWG104" s="1219" t="s">
        <v>1245</v>
      </c>
      <c r="WWH104" s="1219" t="s">
        <v>1245</v>
      </c>
      <c r="WWI104" s="1219" t="s">
        <v>1245</v>
      </c>
      <c r="WWJ104" s="1219" t="s">
        <v>1245</v>
      </c>
      <c r="WWK104" s="1219" t="s">
        <v>1245</v>
      </c>
      <c r="WWL104" s="1219" t="s">
        <v>1245</v>
      </c>
      <c r="WWM104" s="1219" t="s">
        <v>1245</v>
      </c>
      <c r="WWN104" s="1219" t="s">
        <v>1245</v>
      </c>
      <c r="WWO104" s="1219" t="s">
        <v>1245</v>
      </c>
      <c r="WWP104" s="1219" t="s">
        <v>1245</v>
      </c>
      <c r="WWQ104" s="1219" t="s">
        <v>1245</v>
      </c>
      <c r="WWR104" s="1219" t="s">
        <v>1245</v>
      </c>
      <c r="WWS104" s="1219" t="s">
        <v>1245</v>
      </c>
      <c r="WWT104" s="1219" t="s">
        <v>1245</v>
      </c>
      <c r="WWU104" s="1219" t="s">
        <v>1245</v>
      </c>
      <c r="WWV104" s="1219" t="s">
        <v>1245</v>
      </c>
      <c r="WWW104" s="1219" t="s">
        <v>1245</v>
      </c>
      <c r="WWX104" s="1219" t="s">
        <v>1245</v>
      </c>
      <c r="WWY104" s="1219" t="s">
        <v>1245</v>
      </c>
      <c r="WWZ104" s="1219" t="s">
        <v>1245</v>
      </c>
      <c r="WXA104" s="1219" t="s">
        <v>1245</v>
      </c>
      <c r="WXB104" s="1219" t="s">
        <v>1245</v>
      </c>
      <c r="WXC104" s="1219" t="s">
        <v>1245</v>
      </c>
      <c r="WXD104" s="1219" t="s">
        <v>1245</v>
      </c>
      <c r="WXE104" s="1219" t="s">
        <v>1245</v>
      </c>
      <c r="WXF104" s="1219" t="s">
        <v>1245</v>
      </c>
      <c r="WXG104" s="1219" t="s">
        <v>1245</v>
      </c>
      <c r="WXH104" s="1219" t="s">
        <v>1245</v>
      </c>
      <c r="WXI104" s="1219" t="s">
        <v>1245</v>
      </c>
      <c r="WXJ104" s="1219" t="s">
        <v>1245</v>
      </c>
      <c r="WXK104" s="1219" t="s">
        <v>1245</v>
      </c>
      <c r="WXL104" s="1219" t="s">
        <v>1245</v>
      </c>
      <c r="WXM104" s="1219" t="s">
        <v>1245</v>
      </c>
      <c r="WXN104" s="1219" t="s">
        <v>1245</v>
      </c>
      <c r="WXO104" s="1219" t="s">
        <v>1245</v>
      </c>
      <c r="WXP104" s="1219" t="s">
        <v>1245</v>
      </c>
      <c r="WXQ104" s="1219" t="s">
        <v>1245</v>
      </c>
      <c r="WXR104" s="1219" t="s">
        <v>1245</v>
      </c>
      <c r="WXS104" s="1219" t="s">
        <v>1245</v>
      </c>
      <c r="WXT104" s="1219" t="s">
        <v>1245</v>
      </c>
      <c r="WXU104" s="1219" t="s">
        <v>1245</v>
      </c>
      <c r="WXV104" s="1219" t="s">
        <v>1245</v>
      </c>
      <c r="WXW104" s="1219" t="s">
        <v>1245</v>
      </c>
      <c r="WXX104" s="1219" t="s">
        <v>1245</v>
      </c>
      <c r="WXY104" s="1219" t="s">
        <v>1245</v>
      </c>
      <c r="WXZ104" s="1219" t="s">
        <v>1245</v>
      </c>
      <c r="WYA104" s="1219" t="s">
        <v>1245</v>
      </c>
      <c r="WYB104" s="1219" t="s">
        <v>1245</v>
      </c>
      <c r="WYC104" s="1219" t="s">
        <v>1245</v>
      </c>
      <c r="WYD104" s="1219" t="s">
        <v>1245</v>
      </c>
      <c r="WYE104" s="1219" t="s">
        <v>1245</v>
      </c>
      <c r="WYF104" s="1219" t="s">
        <v>1245</v>
      </c>
      <c r="WYG104" s="1219" t="s">
        <v>1245</v>
      </c>
      <c r="WYH104" s="1219" t="s">
        <v>1245</v>
      </c>
      <c r="WYI104" s="1219" t="s">
        <v>1245</v>
      </c>
      <c r="WYJ104" s="1219" t="s">
        <v>1245</v>
      </c>
      <c r="WYK104" s="1219" t="s">
        <v>1245</v>
      </c>
      <c r="WYL104" s="1219" t="s">
        <v>1245</v>
      </c>
      <c r="WYM104" s="1219" t="s">
        <v>1245</v>
      </c>
      <c r="WYN104" s="1219" t="s">
        <v>1245</v>
      </c>
      <c r="WYO104" s="1219" t="s">
        <v>1245</v>
      </c>
      <c r="WYP104" s="1219" t="s">
        <v>1245</v>
      </c>
      <c r="WYQ104" s="1219" t="s">
        <v>1245</v>
      </c>
      <c r="WYR104" s="1219" t="s">
        <v>1245</v>
      </c>
      <c r="WYS104" s="1219" t="s">
        <v>1245</v>
      </c>
      <c r="WYT104" s="1219" t="s">
        <v>1245</v>
      </c>
      <c r="WYU104" s="1219" t="s">
        <v>1245</v>
      </c>
      <c r="WYV104" s="1219" t="s">
        <v>1245</v>
      </c>
      <c r="WYW104" s="1219" t="s">
        <v>1245</v>
      </c>
      <c r="WYX104" s="1219" t="s">
        <v>1245</v>
      </c>
      <c r="WYY104" s="1219" t="s">
        <v>1245</v>
      </c>
      <c r="WYZ104" s="1219" t="s">
        <v>1245</v>
      </c>
      <c r="WZA104" s="1219" t="s">
        <v>1245</v>
      </c>
      <c r="WZB104" s="1219" t="s">
        <v>1245</v>
      </c>
      <c r="WZC104" s="1219" t="s">
        <v>1245</v>
      </c>
      <c r="WZD104" s="1219" t="s">
        <v>1245</v>
      </c>
      <c r="WZE104" s="1219" t="s">
        <v>1245</v>
      </c>
      <c r="WZF104" s="1219" t="s">
        <v>1245</v>
      </c>
      <c r="WZG104" s="1219" t="s">
        <v>1245</v>
      </c>
      <c r="WZH104" s="1219" t="s">
        <v>1245</v>
      </c>
      <c r="WZI104" s="1219" t="s">
        <v>1245</v>
      </c>
      <c r="WZJ104" s="1219" t="s">
        <v>1245</v>
      </c>
      <c r="WZK104" s="1219" t="s">
        <v>1245</v>
      </c>
      <c r="WZL104" s="1219" t="s">
        <v>1245</v>
      </c>
      <c r="WZM104" s="1219" t="s">
        <v>1245</v>
      </c>
      <c r="WZN104" s="1219" t="s">
        <v>1245</v>
      </c>
      <c r="WZO104" s="1219" t="s">
        <v>1245</v>
      </c>
      <c r="WZP104" s="1219" t="s">
        <v>1245</v>
      </c>
      <c r="WZQ104" s="1219" t="s">
        <v>1245</v>
      </c>
      <c r="WZR104" s="1219" t="s">
        <v>1245</v>
      </c>
      <c r="WZS104" s="1219" t="s">
        <v>1245</v>
      </c>
      <c r="WZT104" s="1219" t="s">
        <v>1245</v>
      </c>
      <c r="WZU104" s="1219" t="s">
        <v>1245</v>
      </c>
      <c r="WZV104" s="1219" t="s">
        <v>1245</v>
      </c>
      <c r="WZW104" s="1219" t="s">
        <v>1245</v>
      </c>
      <c r="WZX104" s="1219" t="s">
        <v>1245</v>
      </c>
      <c r="WZY104" s="1219" t="s">
        <v>1245</v>
      </c>
      <c r="WZZ104" s="1219" t="s">
        <v>1245</v>
      </c>
      <c r="XAA104" s="1219" t="s">
        <v>1245</v>
      </c>
      <c r="XAB104" s="1219" t="s">
        <v>1245</v>
      </c>
      <c r="XAC104" s="1219" t="s">
        <v>1245</v>
      </c>
      <c r="XAD104" s="1219" t="s">
        <v>1245</v>
      </c>
      <c r="XAE104" s="1219" t="s">
        <v>1245</v>
      </c>
      <c r="XAF104" s="1219" t="s">
        <v>1245</v>
      </c>
      <c r="XAG104" s="1219" t="s">
        <v>1245</v>
      </c>
      <c r="XAH104" s="1219" t="s">
        <v>1245</v>
      </c>
      <c r="XAI104" s="1219" t="s">
        <v>1245</v>
      </c>
      <c r="XAJ104" s="1219" t="s">
        <v>1245</v>
      </c>
      <c r="XAK104" s="1219" t="s">
        <v>1245</v>
      </c>
      <c r="XAL104" s="1219" t="s">
        <v>1245</v>
      </c>
      <c r="XAM104" s="1219" t="s">
        <v>1245</v>
      </c>
      <c r="XAN104" s="1219" t="s">
        <v>1245</v>
      </c>
      <c r="XAO104" s="1219" t="s">
        <v>1245</v>
      </c>
      <c r="XAP104" s="1219" t="s">
        <v>1245</v>
      </c>
      <c r="XAQ104" s="1219" t="s">
        <v>1245</v>
      </c>
      <c r="XAR104" s="1219" t="s">
        <v>1245</v>
      </c>
      <c r="XAS104" s="1219" t="s">
        <v>1245</v>
      </c>
      <c r="XAT104" s="1219" t="s">
        <v>1245</v>
      </c>
      <c r="XAU104" s="1219" t="s">
        <v>1245</v>
      </c>
      <c r="XAV104" s="1219" t="s">
        <v>1245</v>
      </c>
      <c r="XAW104" s="1219" t="s">
        <v>1245</v>
      </c>
      <c r="XAX104" s="1219" t="s">
        <v>1245</v>
      </c>
      <c r="XAY104" s="1219" t="s">
        <v>1245</v>
      </c>
      <c r="XAZ104" s="1219" t="s">
        <v>1245</v>
      </c>
      <c r="XBA104" s="1219" t="s">
        <v>1245</v>
      </c>
      <c r="XBB104" s="1219" t="s">
        <v>1245</v>
      </c>
      <c r="XBC104" s="1219" t="s">
        <v>1245</v>
      </c>
      <c r="XBD104" s="1219" t="s">
        <v>1245</v>
      </c>
      <c r="XBE104" s="1219" t="s">
        <v>1245</v>
      </c>
      <c r="XBF104" s="1219" t="s">
        <v>1245</v>
      </c>
      <c r="XBG104" s="1219" t="s">
        <v>1245</v>
      </c>
      <c r="XBH104" s="1219" t="s">
        <v>1245</v>
      </c>
      <c r="XBI104" s="1219" t="s">
        <v>1245</v>
      </c>
      <c r="XBJ104" s="1219" t="s">
        <v>1245</v>
      </c>
      <c r="XBK104" s="1219" t="s">
        <v>1245</v>
      </c>
      <c r="XBL104" s="1219" t="s">
        <v>1245</v>
      </c>
      <c r="XBM104" s="1219" t="s">
        <v>1245</v>
      </c>
      <c r="XBN104" s="1219" t="s">
        <v>1245</v>
      </c>
      <c r="XBO104" s="1219" t="s">
        <v>1245</v>
      </c>
      <c r="XBP104" s="1219" t="s">
        <v>1245</v>
      </c>
      <c r="XBQ104" s="1219" t="s">
        <v>1245</v>
      </c>
      <c r="XBR104" s="1219" t="s">
        <v>1245</v>
      </c>
      <c r="XBS104" s="1219" t="s">
        <v>1245</v>
      </c>
      <c r="XBT104" s="1219" t="s">
        <v>1245</v>
      </c>
      <c r="XBU104" s="1219" t="s">
        <v>1245</v>
      </c>
      <c r="XBV104" s="1219" t="s">
        <v>1245</v>
      </c>
      <c r="XBW104" s="1219" t="s">
        <v>1245</v>
      </c>
      <c r="XBX104" s="1219" t="s">
        <v>1245</v>
      </c>
      <c r="XBY104" s="1219" t="s">
        <v>1245</v>
      </c>
      <c r="XBZ104" s="1219" t="s">
        <v>1245</v>
      </c>
      <c r="XCA104" s="1219" t="s">
        <v>1245</v>
      </c>
      <c r="XCB104" s="1219" t="s">
        <v>1245</v>
      </c>
      <c r="XCC104" s="1219" t="s">
        <v>1245</v>
      </c>
      <c r="XCD104" s="1219" t="s">
        <v>1245</v>
      </c>
      <c r="XCE104" s="1219" t="s">
        <v>1245</v>
      </c>
      <c r="XCF104" s="1219" t="s">
        <v>1245</v>
      </c>
      <c r="XCG104" s="1219" t="s">
        <v>1245</v>
      </c>
      <c r="XCH104" s="1219" t="s">
        <v>1245</v>
      </c>
      <c r="XCI104" s="1219" t="s">
        <v>1245</v>
      </c>
      <c r="XCJ104" s="1219" t="s">
        <v>1245</v>
      </c>
      <c r="XCK104" s="1219" t="s">
        <v>1245</v>
      </c>
      <c r="XCL104" s="1219" t="s">
        <v>1245</v>
      </c>
      <c r="XCM104" s="1219" t="s">
        <v>1245</v>
      </c>
      <c r="XCN104" s="1219" t="s">
        <v>1245</v>
      </c>
      <c r="XCO104" s="1219" t="s">
        <v>1245</v>
      </c>
      <c r="XCP104" s="1219" t="s">
        <v>1245</v>
      </c>
      <c r="XCQ104" s="1219" t="s">
        <v>1245</v>
      </c>
      <c r="XCR104" s="1219" t="s">
        <v>1245</v>
      </c>
      <c r="XCS104" s="1219" t="s">
        <v>1245</v>
      </c>
      <c r="XCT104" s="1219" t="s">
        <v>1245</v>
      </c>
      <c r="XCU104" s="1219" t="s">
        <v>1245</v>
      </c>
      <c r="XCV104" s="1219" t="s">
        <v>1245</v>
      </c>
      <c r="XCW104" s="1219" t="s">
        <v>1245</v>
      </c>
      <c r="XCX104" s="1219" t="s">
        <v>1245</v>
      </c>
      <c r="XCY104" s="1219" t="s">
        <v>1245</v>
      </c>
      <c r="XCZ104" s="1219" t="s">
        <v>1245</v>
      </c>
      <c r="XDA104" s="1219" t="s">
        <v>1245</v>
      </c>
      <c r="XDB104" s="1219" t="s">
        <v>1245</v>
      </c>
      <c r="XDC104" s="1219" t="s">
        <v>1245</v>
      </c>
      <c r="XDD104" s="1219" t="s">
        <v>1245</v>
      </c>
      <c r="XDE104" s="1219" t="s">
        <v>1245</v>
      </c>
      <c r="XDF104" s="1219" t="s">
        <v>1245</v>
      </c>
      <c r="XDG104" s="1219" t="s">
        <v>1245</v>
      </c>
      <c r="XDH104" s="1219" t="s">
        <v>1245</v>
      </c>
      <c r="XDI104" s="1219" t="s">
        <v>1245</v>
      </c>
      <c r="XDJ104" s="1219" t="s">
        <v>1245</v>
      </c>
      <c r="XDK104" s="1219" t="s">
        <v>1245</v>
      </c>
      <c r="XDL104" s="1219" t="s">
        <v>1245</v>
      </c>
      <c r="XDM104" s="1219" t="s">
        <v>1245</v>
      </c>
      <c r="XDN104" s="1219" t="s">
        <v>1245</v>
      </c>
      <c r="XDO104" s="1219" t="s">
        <v>1245</v>
      </c>
      <c r="XDP104" s="1219" t="s">
        <v>1245</v>
      </c>
      <c r="XDQ104" s="1219" t="s">
        <v>1245</v>
      </c>
      <c r="XDR104" s="1219" t="s">
        <v>1245</v>
      </c>
      <c r="XDS104" s="1219" t="s">
        <v>1245</v>
      </c>
      <c r="XDT104" s="1219" t="s">
        <v>1245</v>
      </c>
      <c r="XDU104" s="1219" t="s">
        <v>1245</v>
      </c>
      <c r="XDV104" s="1219" t="s">
        <v>1245</v>
      </c>
      <c r="XDW104" s="1219" t="s">
        <v>1245</v>
      </c>
      <c r="XDX104" s="1219" t="s">
        <v>1245</v>
      </c>
      <c r="XDY104" s="1219" t="s">
        <v>1245</v>
      </c>
      <c r="XDZ104" s="1219" t="s">
        <v>1245</v>
      </c>
      <c r="XEA104" s="1219" t="s">
        <v>1245</v>
      </c>
      <c r="XEB104" s="1219" t="s">
        <v>1245</v>
      </c>
      <c r="XEC104" s="1219" t="s">
        <v>1245</v>
      </c>
      <c r="XED104" s="1219" t="s">
        <v>1245</v>
      </c>
      <c r="XEE104" s="1219" t="s">
        <v>1245</v>
      </c>
      <c r="XEF104" s="1219" t="s">
        <v>1245</v>
      </c>
      <c r="XEG104" s="1219" t="s">
        <v>1245</v>
      </c>
      <c r="XEH104" s="1219" t="s">
        <v>1245</v>
      </c>
      <c r="XEI104" s="1219" t="s">
        <v>1245</v>
      </c>
      <c r="XEJ104" s="1219" t="s">
        <v>1245</v>
      </c>
      <c r="XEK104" s="1219" t="s">
        <v>1245</v>
      </c>
      <c r="XEL104" s="1219" t="s">
        <v>1245</v>
      </c>
      <c r="XEM104" s="1219" t="s">
        <v>1245</v>
      </c>
      <c r="XEN104" s="1219" t="s">
        <v>1245</v>
      </c>
      <c r="XEO104" s="1219" t="s">
        <v>1245</v>
      </c>
      <c r="XEP104" s="1219" t="s">
        <v>1245</v>
      </c>
      <c r="XEQ104" s="1219" t="s">
        <v>1245</v>
      </c>
      <c r="XER104" s="1219" t="s">
        <v>1245</v>
      </c>
      <c r="XES104" s="1219" t="s">
        <v>1245</v>
      </c>
      <c r="XET104" s="1219" t="s">
        <v>1245</v>
      </c>
      <c r="XEU104" s="1219" t="s">
        <v>1245</v>
      </c>
      <c r="XEV104" s="1219" t="s">
        <v>1245</v>
      </c>
      <c r="XEW104" s="1219" t="s">
        <v>1245</v>
      </c>
      <c r="XEX104" s="1219" t="s">
        <v>1245</v>
      </c>
      <c r="XEY104" s="1219" t="s">
        <v>1245</v>
      </c>
      <c r="XEZ104" s="1219" t="s">
        <v>1245</v>
      </c>
      <c r="XFA104" s="1219" t="s">
        <v>1245</v>
      </c>
      <c r="XFB104" s="1219" t="s">
        <v>1245</v>
      </c>
      <c r="XFC104" s="1219" t="s">
        <v>1245</v>
      </c>
      <c r="XFD104" s="1219" t="s">
        <v>1245</v>
      </c>
    </row>
    <row r="105" spans="1:14" ht="45" customHeight="1" thickBot="1">
      <c r="A105" s="1881" t="s">
        <v>1246</v>
      </c>
      <c r="B105" s="1860"/>
      <c r="C105" s="1860"/>
      <c r="D105" s="1860"/>
      <c r="E105" s="1860"/>
      <c r="F105" s="1860"/>
      <c r="G105" s="1860"/>
      <c r="H105" s="1860"/>
      <c r="I105" s="1860"/>
      <c r="J105" s="1861"/>
      <c r="K105" s="969"/>
      <c r="L105" s="1135"/>
      <c r="M105" s="1125"/>
      <c r="N105" s="1172"/>
    </row>
    <row r="106" spans="1:14" ht="22.5" customHeight="1" thickBot="1">
      <c r="A106" s="1129" t="s">
        <v>1247</v>
      </c>
      <c r="B106" s="1129"/>
      <c r="C106" s="1129"/>
      <c r="D106" s="1129"/>
      <c r="E106" s="1129"/>
      <c r="F106" s="1129"/>
      <c r="G106" s="1129"/>
      <c r="H106" s="1177">
        <v>0</v>
      </c>
      <c r="I106" s="1132">
        <v>0</v>
      </c>
      <c r="J106" s="1177">
        <f>H106-I106</f>
        <v>0</v>
      </c>
      <c r="K106" s="1147"/>
      <c r="L106" s="1135"/>
      <c r="M106" s="1125"/>
      <c r="N106" s="1172"/>
    </row>
    <row r="107" spans="1:14" ht="48" customHeight="1">
      <c r="A107" s="1220" t="s">
        <v>1248</v>
      </c>
      <c r="B107" s="1221"/>
      <c r="C107" s="1221"/>
      <c r="D107" s="1221"/>
      <c r="E107" s="1221"/>
      <c r="F107" s="1221"/>
      <c r="G107" s="1221"/>
      <c r="H107" s="1221"/>
      <c r="I107" s="1221"/>
      <c r="J107" s="1221"/>
      <c r="K107" s="1222"/>
      <c r="L107" s="1223"/>
      <c r="M107" s="1125"/>
      <c r="N107" s="1224"/>
    </row>
    <row r="108" spans="1:27" s="1085" customFormat="1" ht="18.75" customHeight="1">
      <c r="A108" s="1147" t="s">
        <v>1249</v>
      </c>
      <c r="B108" s="1132">
        <v>500</v>
      </c>
      <c r="C108" s="1132" t="s">
        <v>896</v>
      </c>
      <c r="D108" s="1132">
        <v>30</v>
      </c>
      <c r="E108" s="1132">
        <f>SUM(B108*D108)</f>
        <v>15000</v>
      </c>
      <c r="F108" s="1132" t="s">
        <v>897</v>
      </c>
      <c r="G108" s="1132">
        <v>1</v>
      </c>
      <c r="H108" s="1132">
        <f>SUM(E108*G108)</f>
        <v>15000</v>
      </c>
      <c r="I108" s="1132">
        <v>0</v>
      </c>
      <c r="J108" s="1132">
        <f>H108-I108</f>
        <v>15000</v>
      </c>
      <c r="K108" s="1147"/>
      <c r="L108" s="1147"/>
      <c r="M108" s="1116"/>
      <c r="N108" s="1082"/>
      <c r="O108" s="1083"/>
      <c r="P108" s="1083"/>
      <c r="Q108" s="1083"/>
      <c r="R108" s="1083"/>
      <c r="S108" s="1083"/>
      <c r="T108" s="1083"/>
      <c r="U108" s="1083"/>
      <c r="V108" s="1083"/>
      <c r="W108" s="1083"/>
      <c r="X108" s="1083"/>
      <c r="Y108" s="1083"/>
      <c r="Z108" s="1083"/>
      <c r="AA108" s="1084"/>
    </row>
    <row r="109" spans="1:27" s="1128" customFormat="1" ht="19.5" customHeight="1" thickBot="1">
      <c r="A109" s="1147" t="s">
        <v>1250</v>
      </c>
      <c r="B109" s="1132">
        <v>1500</v>
      </c>
      <c r="C109" s="1132" t="s">
        <v>1125</v>
      </c>
      <c r="D109" s="1132">
        <v>1</v>
      </c>
      <c r="E109" s="1132">
        <f>SUM(B109*D109)</f>
        <v>1500</v>
      </c>
      <c r="F109" s="1132" t="s">
        <v>1224</v>
      </c>
      <c r="G109" s="1132">
        <v>1</v>
      </c>
      <c r="H109" s="1132">
        <f>SUM(E109*G109)</f>
        <v>1500</v>
      </c>
      <c r="I109" s="1132">
        <v>0</v>
      </c>
      <c r="J109" s="1132">
        <f>H109-I109</f>
        <v>1500</v>
      </c>
      <c r="K109" s="1147"/>
      <c r="L109" s="1094"/>
      <c r="M109" s="1146"/>
      <c r="N109" s="1082"/>
      <c r="O109" s="1126"/>
      <c r="P109" s="1126"/>
      <c r="Q109" s="1126"/>
      <c r="R109" s="1126"/>
      <c r="S109" s="1126"/>
      <c r="T109" s="1126"/>
      <c r="U109" s="1126"/>
      <c r="V109" s="1126"/>
      <c r="W109" s="1126"/>
      <c r="X109" s="1126"/>
      <c r="Y109" s="1126"/>
      <c r="Z109" s="1126"/>
      <c r="AA109" s="1127"/>
    </row>
    <row r="110" spans="1:31" s="1175" customFormat="1" ht="90" hidden="1" thickBot="1">
      <c r="A110" s="1225" t="s">
        <v>1236</v>
      </c>
      <c r="B110" s="1225"/>
      <c r="C110" s="1225"/>
      <c r="D110" s="1225"/>
      <c r="E110" s="1225"/>
      <c r="F110" s="1225"/>
      <c r="G110" s="1225"/>
      <c r="H110" s="1225">
        <f>SUM(H108:H109)</f>
        <v>16500</v>
      </c>
      <c r="I110" s="1225">
        <v>0</v>
      </c>
      <c r="J110" s="1225">
        <f>H110-I110</f>
        <v>16500</v>
      </c>
      <c r="K110" s="1147"/>
      <c r="L110" s="1135" t="str">
        <f>A112</f>
        <v>a. consultant/Trainer/Mentor (NAME/ TOPIC)/مستشار، مدرب</v>
      </c>
      <c r="M110" s="1125"/>
      <c r="N110" s="1172" t="s">
        <v>1237</v>
      </c>
      <c r="O110" s="1173"/>
      <c r="P110" s="1173"/>
      <c r="Q110" s="1173"/>
      <c r="R110" s="1173"/>
      <c r="S110" s="1173"/>
      <c r="T110" s="1173"/>
      <c r="U110" s="1173"/>
      <c r="V110" s="1173"/>
      <c r="W110" s="1173"/>
      <c r="X110" s="1173"/>
      <c r="Y110" s="1173"/>
      <c r="Z110" s="1173"/>
      <c r="AA110" s="1173"/>
      <c r="AB110" s="1173"/>
      <c r="AC110" s="1173"/>
      <c r="AD110" s="1173"/>
      <c r="AE110" s="1173"/>
    </row>
    <row r="111" spans="1:31" s="1175" customFormat="1" ht="12.75" customHeight="1" hidden="1">
      <c r="A111" s="1885" t="s">
        <v>1238</v>
      </c>
      <c r="B111" s="1886"/>
      <c r="C111" s="1886"/>
      <c r="D111" s="1886"/>
      <c r="E111" s="1886"/>
      <c r="F111" s="1886"/>
      <c r="G111" s="1886"/>
      <c r="H111" s="1886"/>
      <c r="I111" s="1886"/>
      <c r="J111" s="1887"/>
      <c r="K111" s="1210"/>
      <c r="L111" s="1135" t="str">
        <f>A113</f>
        <v>b. Transportation /مواصلات</v>
      </c>
      <c r="M111" s="1125"/>
      <c r="N111" s="1172"/>
      <c r="O111" s="1173"/>
      <c r="P111" s="1173"/>
      <c r="Q111" s="1173"/>
      <c r="R111" s="1173"/>
      <c r="S111" s="1173"/>
      <c r="T111" s="1173"/>
      <c r="U111" s="1173"/>
      <c r="V111" s="1173"/>
      <c r="W111" s="1173"/>
      <c r="X111" s="1173"/>
      <c r="Y111" s="1173"/>
      <c r="Z111" s="1173"/>
      <c r="AA111" s="1173"/>
      <c r="AB111" s="1173"/>
      <c r="AC111" s="1173"/>
      <c r="AD111" s="1173"/>
      <c r="AE111" s="1173"/>
    </row>
    <row r="112" spans="1:31" s="1175" customFormat="1" ht="12.75" customHeight="1" hidden="1">
      <c r="A112" s="1226" t="s">
        <v>1239</v>
      </c>
      <c r="B112" s="1227"/>
      <c r="C112" s="1228" t="s">
        <v>896</v>
      </c>
      <c r="D112" s="1229">
        <v>5</v>
      </c>
      <c r="E112" s="1230">
        <f>SUM(B112*D112)</f>
        <v>0</v>
      </c>
      <c r="F112" s="1231" t="s">
        <v>1240</v>
      </c>
      <c r="G112" s="1232">
        <v>1</v>
      </c>
      <c r="H112" s="1230">
        <f>SUM(E112*G112)</f>
        <v>0</v>
      </c>
      <c r="I112" s="1227"/>
      <c r="J112" s="1233">
        <f>H112-I112</f>
        <v>0</v>
      </c>
      <c r="K112" s="1171"/>
      <c r="L112" s="1135" t="str">
        <f>A114</f>
        <v>c. stationary &amp; materials/مواد وقرطاسية</v>
      </c>
      <c r="M112" s="1125"/>
      <c r="N112" s="1172"/>
      <c r="O112" s="1173"/>
      <c r="P112" s="1173"/>
      <c r="Q112" s="1173"/>
      <c r="R112" s="1173"/>
      <c r="S112" s="1173"/>
      <c r="T112" s="1173"/>
      <c r="U112" s="1173"/>
      <c r="V112" s="1173"/>
      <c r="W112" s="1173"/>
      <c r="X112" s="1173"/>
      <c r="Y112" s="1173"/>
      <c r="Z112" s="1173"/>
      <c r="AA112" s="1173"/>
      <c r="AB112" s="1173"/>
      <c r="AC112" s="1173"/>
      <c r="AD112" s="1173"/>
      <c r="AE112" s="1173"/>
    </row>
    <row r="113" spans="1:31" s="1175" customFormat="1" ht="12.75" customHeight="1" hidden="1" thickBot="1">
      <c r="A113" s="1226" t="s">
        <v>1241</v>
      </c>
      <c r="B113" s="1227"/>
      <c r="C113" s="1228"/>
      <c r="D113" s="1227"/>
      <c r="E113" s="1230">
        <f>SUM(B113*D113)</f>
        <v>0</v>
      </c>
      <c r="F113" s="1231"/>
      <c r="G113" s="1232"/>
      <c r="H113" s="1230">
        <f>SUM(E113*G113)</f>
        <v>0</v>
      </c>
      <c r="I113" s="1227"/>
      <c r="J113" s="1233">
        <f>H113-I113</f>
        <v>0</v>
      </c>
      <c r="K113" s="1171"/>
      <c r="L113" s="1135" t="e">
        <f>#REF!</f>
        <v>#REF!</v>
      </c>
      <c r="M113" s="1125"/>
      <c r="N113" s="1172"/>
      <c r="O113" s="1173"/>
      <c r="P113" s="1173"/>
      <c r="Q113" s="1173"/>
      <c r="R113" s="1173"/>
      <c r="S113" s="1173"/>
      <c r="T113" s="1173"/>
      <c r="U113" s="1173"/>
      <c r="V113" s="1173"/>
      <c r="W113" s="1173"/>
      <c r="X113" s="1173"/>
      <c r="Y113" s="1173"/>
      <c r="Z113" s="1173"/>
      <c r="AA113" s="1173"/>
      <c r="AB113" s="1173"/>
      <c r="AC113" s="1173"/>
      <c r="AD113" s="1173"/>
      <c r="AE113" s="1173"/>
    </row>
    <row r="114" spans="1:31" s="1175" customFormat="1" ht="12.75" customHeight="1" hidden="1">
      <c r="A114" s="1226" t="s">
        <v>1242</v>
      </c>
      <c r="B114" s="1227"/>
      <c r="C114" s="1228"/>
      <c r="D114" s="1227"/>
      <c r="E114" s="1230">
        <f>SUM(B114*D114)</f>
        <v>0</v>
      </c>
      <c r="F114" s="1231"/>
      <c r="G114" s="1232"/>
      <c r="H114" s="1230">
        <f>SUM(E114*G114)</f>
        <v>0</v>
      </c>
      <c r="I114" s="1227"/>
      <c r="J114" s="1233">
        <f>H114-I114</f>
        <v>0</v>
      </c>
      <c r="K114" s="1171"/>
      <c r="L114" s="1135" t="e">
        <f>#REF!</f>
        <v>#REF!</v>
      </c>
      <c r="M114" s="1125"/>
      <c r="N114" s="1172"/>
      <c r="O114" s="1173"/>
      <c r="P114" s="1173"/>
      <c r="Q114" s="1173"/>
      <c r="R114" s="1173"/>
      <c r="S114" s="1173"/>
      <c r="T114" s="1173"/>
      <c r="U114" s="1173"/>
      <c r="V114" s="1173"/>
      <c r="W114" s="1173"/>
      <c r="X114" s="1173"/>
      <c r="Y114" s="1173"/>
      <c r="Z114" s="1173"/>
      <c r="AA114" s="1173"/>
      <c r="AB114" s="1173"/>
      <c r="AC114" s="1173"/>
      <c r="AD114" s="1173"/>
      <c r="AE114" s="1173"/>
    </row>
    <row r="115" spans="1:14" ht="25.5" customHeight="1" thickBot="1">
      <c r="A115" s="1129" t="s">
        <v>1251</v>
      </c>
      <c r="B115" s="1234"/>
      <c r="C115" s="1234"/>
      <c r="D115" s="1234"/>
      <c r="E115" s="1234"/>
      <c r="F115" s="1234"/>
      <c r="G115" s="1234"/>
      <c r="H115" s="1177">
        <f>SUM(H108:H109)</f>
        <v>16500</v>
      </c>
      <c r="I115" s="1235">
        <v>0</v>
      </c>
      <c r="J115" s="1177">
        <f>H115-I115</f>
        <v>16500</v>
      </c>
      <c r="K115" s="1147"/>
      <c r="L115" s="1135"/>
      <c r="M115" s="1125"/>
      <c r="N115" s="1172"/>
    </row>
    <row r="116" spans="1:31" s="1175" customFormat="1" ht="78.75" customHeight="1">
      <c r="A116" s="1859" t="s">
        <v>1252</v>
      </c>
      <c r="B116" s="1860"/>
      <c r="C116" s="1860"/>
      <c r="D116" s="1860"/>
      <c r="E116" s="1860"/>
      <c r="F116" s="1860"/>
      <c r="G116" s="1860"/>
      <c r="H116" s="1860"/>
      <c r="I116" s="1860"/>
      <c r="J116" s="1861"/>
      <c r="K116" s="1171"/>
      <c r="L116" s="1135"/>
      <c r="M116" s="1125"/>
      <c r="N116" s="1172"/>
      <c r="O116" s="1173"/>
      <c r="P116" s="1173"/>
      <c r="Q116" s="1173"/>
      <c r="R116" s="1173"/>
      <c r="S116" s="1173"/>
      <c r="T116" s="1173"/>
      <c r="U116" s="1173"/>
      <c r="V116" s="1173"/>
      <c r="W116" s="1173"/>
      <c r="X116" s="1173"/>
      <c r="Y116" s="1173"/>
      <c r="Z116" s="1173"/>
      <c r="AA116" s="1173"/>
      <c r="AB116" s="1173"/>
      <c r="AC116" s="1173"/>
      <c r="AD116" s="1173"/>
      <c r="AE116" s="1173"/>
    </row>
    <row r="117" spans="1:27" s="1085" customFormat="1" ht="18.75" customHeight="1">
      <c r="A117" s="1147" t="s">
        <v>1253</v>
      </c>
      <c r="B117" s="1132">
        <v>500</v>
      </c>
      <c r="C117" s="1132" t="s">
        <v>1254</v>
      </c>
      <c r="D117" s="1132">
        <v>1</v>
      </c>
      <c r="E117" s="1132">
        <f>SUM(B117*D117)</f>
        <v>500</v>
      </c>
      <c r="F117" s="1132" t="s">
        <v>1198</v>
      </c>
      <c r="G117" s="1132">
        <v>4</v>
      </c>
      <c r="H117" s="1132">
        <f>SUM(E117*G117)</f>
        <v>2000</v>
      </c>
      <c r="I117" s="1132">
        <v>0</v>
      </c>
      <c r="J117" s="1132">
        <f>H117-I117</f>
        <v>2000</v>
      </c>
      <c r="K117" s="1147"/>
      <c r="L117" s="1147"/>
      <c r="M117" s="1116"/>
      <c r="N117" s="1082"/>
      <c r="O117" s="1083"/>
      <c r="P117" s="1083"/>
      <c r="Q117" s="1083"/>
      <c r="R117" s="1083"/>
      <c r="S117" s="1083"/>
      <c r="T117" s="1083"/>
      <c r="U117" s="1083"/>
      <c r="V117" s="1083"/>
      <c r="W117" s="1083"/>
      <c r="X117" s="1083"/>
      <c r="Y117" s="1083"/>
      <c r="Z117" s="1083"/>
      <c r="AA117" s="1084"/>
    </row>
    <row r="118" spans="1:13" ht="26.25" customHeight="1" thickBot="1">
      <c r="A118" s="1147" t="s">
        <v>1255</v>
      </c>
      <c r="B118" s="1132">
        <v>2000</v>
      </c>
      <c r="C118" s="1132" t="s">
        <v>750</v>
      </c>
      <c r="D118" s="1132">
        <v>1</v>
      </c>
      <c r="E118" s="1236">
        <f>SUM(B118*D118)</f>
        <v>2000</v>
      </c>
      <c r="F118" s="1236" t="s">
        <v>1204</v>
      </c>
      <c r="G118" s="1236">
        <v>1</v>
      </c>
      <c r="H118" s="1236">
        <f>SUM(E118*G118)</f>
        <v>2000</v>
      </c>
      <c r="I118" s="1132">
        <v>0</v>
      </c>
      <c r="J118" s="1132">
        <f>H118-I118</f>
        <v>2000</v>
      </c>
      <c r="K118" s="1147"/>
      <c r="L118" s="1094"/>
      <c r="M118" s="1146"/>
    </row>
    <row r="119" spans="1:14" ht="36" customHeight="1" thickBot="1">
      <c r="A119" s="1129" t="s">
        <v>1256</v>
      </c>
      <c r="B119" s="1234"/>
      <c r="C119" s="1234"/>
      <c r="D119" s="1234"/>
      <c r="E119" s="1234"/>
      <c r="F119" s="1234"/>
      <c r="G119" s="1234"/>
      <c r="H119" s="1177">
        <f>SUM(H117:H118)</f>
        <v>4000</v>
      </c>
      <c r="I119" s="1235">
        <v>0</v>
      </c>
      <c r="J119" s="1177">
        <f>H119-I119</f>
        <v>4000</v>
      </c>
      <c r="K119" s="1147"/>
      <c r="L119" s="1135"/>
      <c r="M119" s="1125"/>
      <c r="N119" s="1172"/>
    </row>
    <row r="120" spans="1:14" s="1191" customFormat="1" ht="12.75" customHeight="1" hidden="1">
      <c r="A120" s="1237" t="s">
        <v>1257</v>
      </c>
      <c r="B120" s="1238"/>
      <c r="C120" s="1238"/>
      <c r="D120" s="1238"/>
      <c r="E120" s="1238"/>
      <c r="F120" s="1238"/>
      <c r="G120" s="1238"/>
      <c r="H120" s="1238">
        <v>7000</v>
      </c>
      <c r="I120" s="1238"/>
      <c r="J120" s="1238">
        <v>7000</v>
      </c>
      <c r="K120" s="1171"/>
      <c r="L120" s="1239" t="str">
        <f>A122</f>
        <v>Activity.2.3.1.5. Implement protection measures along the king Abdullah Canal at JV to prevent pollution from local activities.</v>
      </c>
      <c r="M120" s="1187"/>
      <c r="N120" s="1240"/>
    </row>
    <row r="121" spans="1:14" s="1191" customFormat="1" ht="47.25" customHeight="1" hidden="1">
      <c r="A121" s="1241" t="s">
        <v>1258</v>
      </c>
      <c r="B121" s="1242"/>
      <c r="C121" s="1242"/>
      <c r="D121" s="1242"/>
      <c r="E121" s="1242"/>
      <c r="F121" s="1242"/>
      <c r="G121" s="1242"/>
      <c r="H121" s="1243">
        <v>21300</v>
      </c>
      <c r="I121" s="1243" t="e">
        <f>#REF!+I113+I118+I120</f>
        <v>#REF!</v>
      </c>
      <c r="J121" s="1243" t="e">
        <f>J120+J118+J113+#REF!</f>
        <v>#REF!</v>
      </c>
      <c r="K121" s="1171"/>
      <c r="L121" s="1239"/>
      <c r="M121" s="1187"/>
      <c r="N121" s="1244"/>
    </row>
    <row r="122" spans="1:27" s="1175" customFormat="1" ht="12.75" customHeight="1" hidden="1">
      <c r="A122" s="1878" t="s">
        <v>1259</v>
      </c>
      <c r="B122" s="1879"/>
      <c r="C122" s="1879"/>
      <c r="D122" s="1879"/>
      <c r="E122" s="1879"/>
      <c r="F122" s="1879"/>
      <c r="G122" s="1879"/>
      <c r="H122" s="1879"/>
      <c r="I122" s="1879"/>
      <c r="J122" s="1880"/>
      <c r="K122" s="1185"/>
      <c r="L122" s="1245"/>
      <c r="M122" s="1125"/>
      <c r="N122" s="1246"/>
      <c r="O122" s="1173"/>
      <c r="P122" s="1173"/>
      <c r="Q122" s="1247"/>
      <c r="T122" s="1247"/>
      <c r="U122" s="1247"/>
      <c r="V122" s="1247"/>
      <c r="W122" s="1247"/>
      <c r="X122" s="1247"/>
      <c r="Y122" s="1247"/>
      <c r="Z122" s="1247"/>
      <c r="AA122" s="1247"/>
    </row>
    <row r="123" spans="1:27" s="1175" customFormat="1" ht="12.75" customHeight="1" hidden="1">
      <c r="A123" s="1874" t="s">
        <v>1260</v>
      </c>
      <c r="B123" s="1875"/>
      <c r="C123" s="1875"/>
      <c r="D123" s="1875"/>
      <c r="E123" s="1875"/>
      <c r="F123" s="1875"/>
      <c r="G123" s="1875"/>
      <c r="H123" s="1875"/>
      <c r="I123" s="1875"/>
      <c r="J123" s="1875"/>
      <c r="K123" s="1185"/>
      <c r="L123" s="1245"/>
      <c r="M123" s="1125"/>
      <c r="N123" s="1246"/>
      <c r="O123" s="1173"/>
      <c r="P123" s="1173"/>
      <c r="Q123" s="1247"/>
      <c r="R123" s="1247"/>
      <c r="U123" s="1247"/>
      <c r="V123" s="1247"/>
      <c r="W123" s="1247"/>
      <c r="X123" s="1247"/>
      <c r="Y123" s="1247"/>
      <c r="Z123" s="1247"/>
      <c r="AA123" s="1247"/>
    </row>
    <row r="124" spans="1:27" s="1175" customFormat="1" ht="12.75" customHeight="1" hidden="1">
      <c r="A124" s="1248" t="s">
        <v>1261</v>
      </c>
      <c r="B124" s="1249">
        <v>10</v>
      </c>
      <c r="C124" s="1250" t="s">
        <v>1262</v>
      </c>
      <c r="D124" s="1251">
        <v>10</v>
      </c>
      <c r="E124" s="1252">
        <f>SUM(B124*D124)</f>
        <v>100</v>
      </c>
      <c r="F124" s="1253" t="s">
        <v>1263</v>
      </c>
      <c r="G124" s="1254">
        <v>5</v>
      </c>
      <c r="H124" s="1252">
        <f>SUM(E124*G124)</f>
        <v>500</v>
      </c>
      <c r="I124" s="1249">
        <v>0</v>
      </c>
      <c r="J124" s="1255">
        <f>H124-I124</f>
        <v>500</v>
      </c>
      <c r="K124" s="1171"/>
      <c r="L124" s="1245"/>
      <c r="M124" s="1125"/>
      <c r="N124" s="1246"/>
      <c r="O124" s="1173"/>
      <c r="P124" s="1173"/>
      <c r="Q124" s="1247"/>
      <c r="R124" s="1247"/>
      <c r="S124" s="1247"/>
      <c r="Y124" s="1247"/>
      <c r="Z124" s="1247"/>
      <c r="AA124" s="1247"/>
    </row>
    <row r="125" spans="1:14" s="1191" customFormat="1" ht="12.75" customHeight="1" hidden="1">
      <c r="A125" s="1248" t="s">
        <v>1264</v>
      </c>
      <c r="B125" s="1249">
        <v>250</v>
      </c>
      <c r="C125" s="1250" t="s">
        <v>1193</v>
      </c>
      <c r="D125" s="1251">
        <v>1</v>
      </c>
      <c r="E125" s="1252">
        <f>SUM(B125*D125)</f>
        <v>250</v>
      </c>
      <c r="F125" s="1253" t="s">
        <v>1191</v>
      </c>
      <c r="G125" s="1254">
        <v>1</v>
      </c>
      <c r="H125" s="1252">
        <f>SUM(E125*G125)</f>
        <v>250</v>
      </c>
      <c r="I125" s="1249">
        <v>0</v>
      </c>
      <c r="J125" s="1255">
        <f>H125-I125</f>
        <v>250</v>
      </c>
      <c r="K125" s="1171"/>
      <c r="L125" s="1239"/>
      <c r="M125" s="1187"/>
      <c r="N125" s="1244"/>
    </row>
    <row r="126" spans="1:14" s="1191" customFormat="1" ht="83.25" customHeight="1" hidden="1">
      <c r="A126" s="1248" t="s">
        <v>1265</v>
      </c>
      <c r="B126" s="1249">
        <v>50</v>
      </c>
      <c r="C126" s="1250" t="s">
        <v>1193</v>
      </c>
      <c r="D126" s="1251">
        <v>10</v>
      </c>
      <c r="E126" s="1252">
        <f>SUM(B126*D126)</f>
        <v>500</v>
      </c>
      <c r="F126" s="1253" t="s">
        <v>1204</v>
      </c>
      <c r="G126" s="1254">
        <v>1</v>
      </c>
      <c r="H126" s="1252">
        <f>SUM(E126*G126)</f>
        <v>500</v>
      </c>
      <c r="I126" s="1249">
        <v>0</v>
      </c>
      <c r="J126" s="1255">
        <f>H126-I126</f>
        <v>500</v>
      </c>
      <c r="K126" s="1171"/>
      <c r="L126" s="1239"/>
      <c r="M126" s="1187"/>
      <c r="N126" s="1244"/>
    </row>
    <row r="127" spans="1:27" s="1175" customFormat="1" ht="12.75" customHeight="1" hidden="1">
      <c r="A127" s="1237" t="s">
        <v>1266</v>
      </c>
      <c r="B127" s="1238"/>
      <c r="C127" s="1238"/>
      <c r="D127" s="1238"/>
      <c r="E127" s="1238"/>
      <c r="F127" s="1238"/>
      <c r="G127" s="1238"/>
      <c r="H127" s="1238"/>
      <c r="I127" s="1256">
        <f>SUM(J124:J126)</f>
        <v>1250</v>
      </c>
      <c r="J127" s="1238"/>
      <c r="K127" s="1185"/>
      <c r="L127" s="1245"/>
      <c r="M127" s="1125"/>
      <c r="N127" s="1246"/>
      <c r="O127" s="1173"/>
      <c r="P127" s="1173"/>
      <c r="Q127" s="1247"/>
      <c r="T127" s="1247"/>
      <c r="U127" s="1247"/>
      <c r="V127" s="1247"/>
      <c r="W127" s="1247"/>
      <c r="X127" s="1247"/>
      <c r="Y127" s="1247"/>
      <c r="Z127" s="1247"/>
      <c r="AA127" s="1247"/>
    </row>
    <row r="128" spans="1:27" s="1175" customFormat="1" ht="12.75" customHeight="1" hidden="1">
      <c r="A128" s="1874" t="s">
        <v>1267</v>
      </c>
      <c r="B128" s="1875"/>
      <c r="C128" s="1875"/>
      <c r="D128" s="1875"/>
      <c r="E128" s="1875"/>
      <c r="F128" s="1875"/>
      <c r="G128" s="1875"/>
      <c r="H128" s="1875"/>
      <c r="I128" s="1875"/>
      <c r="J128" s="1875"/>
      <c r="K128" s="1185"/>
      <c r="L128" s="1245"/>
      <c r="M128" s="1125"/>
      <c r="N128" s="1246"/>
      <c r="O128" s="1173"/>
      <c r="P128" s="1173"/>
      <c r="Q128" s="1247"/>
      <c r="R128" s="1247"/>
      <c r="U128" s="1247"/>
      <c r="V128" s="1247"/>
      <c r="W128" s="1247"/>
      <c r="X128" s="1247"/>
      <c r="Y128" s="1247"/>
      <c r="Z128" s="1247"/>
      <c r="AA128" s="1247"/>
    </row>
    <row r="129" spans="1:27" s="1175" customFormat="1" ht="12.75" customHeight="1" hidden="1">
      <c r="A129" s="1248" t="s">
        <v>1268</v>
      </c>
      <c r="B129" s="1249">
        <v>100</v>
      </c>
      <c r="C129" s="1250" t="s">
        <v>1269</v>
      </c>
      <c r="D129" s="1251">
        <v>7</v>
      </c>
      <c r="E129" s="1252">
        <f>SUM(B129*D129)</f>
        <v>700</v>
      </c>
      <c r="F129" s="1253" t="s">
        <v>1263</v>
      </c>
      <c r="G129" s="1254">
        <v>5</v>
      </c>
      <c r="H129" s="1252">
        <f>SUM(E129*G129)</f>
        <v>3500</v>
      </c>
      <c r="I129" s="1249">
        <v>0</v>
      </c>
      <c r="J129" s="1255">
        <f>H129-I129</f>
        <v>3500</v>
      </c>
      <c r="K129" s="1171"/>
      <c r="L129" s="1245"/>
      <c r="M129" s="1125"/>
      <c r="N129" s="1246"/>
      <c r="O129" s="1173"/>
      <c r="P129" s="1173"/>
      <c r="Q129" s="1247"/>
      <c r="R129" s="1247"/>
      <c r="S129" s="1247"/>
      <c r="Y129" s="1247"/>
      <c r="Z129" s="1247"/>
      <c r="AA129" s="1247"/>
    </row>
    <row r="130" spans="1:14" s="1191" customFormat="1" ht="12.75" customHeight="1" hidden="1">
      <c r="A130" s="1248" t="s">
        <v>1270</v>
      </c>
      <c r="B130" s="1249">
        <v>2000</v>
      </c>
      <c r="C130" s="1250" t="s">
        <v>1271</v>
      </c>
      <c r="D130" s="1251">
        <v>1</v>
      </c>
      <c r="E130" s="1252">
        <f>SUM(B130*D130)</f>
        <v>2000</v>
      </c>
      <c r="F130" s="1253" t="s">
        <v>1191</v>
      </c>
      <c r="G130" s="1254">
        <v>1</v>
      </c>
      <c r="H130" s="1252">
        <f>SUM(E130*G130)</f>
        <v>2000</v>
      </c>
      <c r="I130" s="1249">
        <v>0</v>
      </c>
      <c r="J130" s="1255">
        <f>H130-I130</f>
        <v>2000</v>
      </c>
      <c r="K130" s="1171"/>
      <c r="L130" s="1239"/>
      <c r="M130" s="1187"/>
      <c r="N130" s="1244"/>
    </row>
    <row r="131" spans="1:14" s="1191" customFormat="1" ht="52.5" customHeight="1" hidden="1">
      <c r="A131" s="1248" t="s">
        <v>1272</v>
      </c>
      <c r="B131" s="1249">
        <v>50</v>
      </c>
      <c r="C131" s="1250" t="s">
        <v>1193</v>
      </c>
      <c r="D131" s="1251">
        <v>5</v>
      </c>
      <c r="E131" s="1252">
        <f>SUM(B131*D131)</f>
        <v>250</v>
      </c>
      <c r="F131" s="1253" t="s">
        <v>1204</v>
      </c>
      <c r="G131" s="1254">
        <v>2</v>
      </c>
      <c r="H131" s="1252">
        <f>SUM(E131*G131)</f>
        <v>500</v>
      </c>
      <c r="I131" s="1249">
        <v>0</v>
      </c>
      <c r="J131" s="1255">
        <f>H131-I131</f>
        <v>500</v>
      </c>
      <c r="K131" s="1171"/>
      <c r="L131" s="1239"/>
      <c r="M131" s="1187"/>
      <c r="N131" s="1244"/>
    </row>
    <row r="132" spans="1:27" s="1175" customFormat="1" ht="12.75" customHeight="1" hidden="1">
      <c r="A132" s="1237" t="s">
        <v>1273</v>
      </c>
      <c r="B132" s="1238"/>
      <c r="C132" s="1238"/>
      <c r="D132" s="1238"/>
      <c r="E132" s="1238"/>
      <c r="F132" s="1238"/>
      <c r="G132" s="1238"/>
      <c r="H132" s="1238"/>
      <c r="I132" s="1256">
        <f>SUM(J129:J131)</f>
        <v>6000</v>
      </c>
      <c r="J132" s="1238"/>
      <c r="K132" s="1185"/>
      <c r="L132" s="1245"/>
      <c r="M132" s="1125"/>
      <c r="N132" s="1246"/>
      <c r="O132" s="1173"/>
      <c r="P132" s="1173"/>
      <c r="Q132" s="1247"/>
      <c r="T132" s="1247"/>
      <c r="U132" s="1247"/>
      <c r="V132" s="1247"/>
      <c r="W132" s="1247"/>
      <c r="X132" s="1247"/>
      <c r="Y132" s="1247"/>
      <c r="Z132" s="1247"/>
      <c r="AA132" s="1247"/>
    </row>
    <row r="133" spans="1:27" s="1175" customFormat="1" ht="12.75" customHeight="1" hidden="1">
      <c r="A133" s="1874" t="s">
        <v>1274</v>
      </c>
      <c r="B133" s="1875"/>
      <c r="C133" s="1875"/>
      <c r="D133" s="1875"/>
      <c r="E133" s="1875"/>
      <c r="F133" s="1875"/>
      <c r="G133" s="1875"/>
      <c r="H133" s="1875"/>
      <c r="I133" s="1875"/>
      <c r="J133" s="1875"/>
      <c r="K133" s="1185"/>
      <c r="L133" s="1245"/>
      <c r="M133" s="1125"/>
      <c r="N133" s="1246"/>
      <c r="O133" s="1173"/>
      <c r="P133" s="1173"/>
      <c r="Q133" s="1247"/>
      <c r="R133" s="1247"/>
      <c r="U133" s="1247"/>
      <c r="V133" s="1247"/>
      <c r="W133" s="1247"/>
      <c r="X133" s="1247"/>
      <c r="Y133" s="1247"/>
      <c r="Z133" s="1247"/>
      <c r="AA133" s="1247"/>
    </row>
    <row r="134" spans="1:27" s="1175" customFormat="1" ht="12.75" customHeight="1" hidden="1">
      <c r="A134" s="1248" t="s">
        <v>1275</v>
      </c>
      <c r="B134" s="1249">
        <v>500</v>
      </c>
      <c r="C134" s="1250" t="s">
        <v>744</v>
      </c>
      <c r="D134" s="1251">
        <v>5</v>
      </c>
      <c r="E134" s="1252">
        <f>SUM(B134*D134)</f>
        <v>2500</v>
      </c>
      <c r="F134" s="1253" t="s">
        <v>1263</v>
      </c>
      <c r="G134" s="1254">
        <v>3</v>
      </c>
      <c r="H134" s="1252">
        <f>SUM(E134*G134)</f>
        <v>7500</v>
      </c>
      <c r="I134" s="1249">
        <v>0</v>
      </c>
      <c r="J134" s="1255">
        <f>H134-I134</f>
        <v>7500</v>
      </c>
      <c r="K134" s="1171"/>
      <c r="L134" s="1245"/>
      <c r="M134" s="1125"/>
      <c r="N134" s="1246"/>
      <c r="O134" s="1173"/>
      <c r="P134" s="1173"/>
      <c r="Q134" s="1247"/>
      <c r="R134" s="1247"/>
      <c r="U134" s="1247"/>
      <c r="V134" s="1247"/>
      <c r="W134" s="1247"/>
      <c r="X134" s="1247"/>
      <c r="Y134" s="1247"/>
      <c r="Z134" s="1247"/>
      <c r="AA134" s="1247"/>
    </row>
    <row r="135" spans="1:27" s="1175" customFormat="1" ht="12.75" customHeight="1" hidden="1">
      <c r="A135" s="1248" t="s">
        <v>1276</v>
      </c>
      <c r="B135" s="1249">
        <v>2000</v>
      </c>
      <c r="C135" s="1250" t="s">
        <v>1193</v>
      </c>
      <c r="D135" s="1251">
        <v>1</v>
      </c>
      <c r="E135" s="1252">
        <f>SUM(B135*D135)</f>
        <v>2000</v>
      </c>
      <c r="F135" s="1253" t="s">
        <v>1191</v>
      </c>
      <c r="G135" s="1254">
        <v>1</v>
      </c>
      <c r="H135" s="1252">
        <f>SUM(E135*G135)</f>
        <v>2000</v>
      </c>
      <c r="I135" s="1249">
        <v>0</v>
      </c>
      <c r="J135" s="1255">
        <f>H135-I135</f>
        <v>2000</v>
      </c>
      <c r="K135" s="1171"/>
      <c r="L135" s="1245"/>
      <c r="M135" s="1125"/>
      <c r="N135" s="1246"/>
      <c r="O135" s="1173"/>
      <c r="P135" s="1173"/>
      <c r="Q135" s="1247"/>
      <c r="R135" s="1247"/>
      <c r="S135" s="1247"/>
      <c r="Y135" s="1247"/>
      <c r="Z135" s="1247"/>
      <c r="AA135" s="1247"/>
    </row>
    <row r="136" spans="1:14" s="1191" customFormat="1" ht="12.75" customHeight="1" hidden="1">
      <c r="A136" s="1248" t="s">
        <v>1277</v>
      </c>
      <c r="B136" s="1249">
        <v>1000</v>
      </c>
      <c r="C136" s="1250" t="s">
        <v>1271</v>
      </c>
      <c r="D136" s="1251">
        <v>1</v>
      </c>
      <c r="E136" s="1252">
        <f>SUM(B136*D136)</f>
        <v>1000</v>
      </c>
      <c r="F136" s="1253" t="s">
        <v>1191</v>
      </c>
      <c r="G136" s="1254">
        <v>1</v>
      </c>
      <c r="H136" s="1252">
        <f>SUM(E136*G136)</f>
        <v>1000</v>
      </c>
      <c r="I136" s="1249">
        <v>0</v>
      </c>
      <c r="J136" s="1255">
        <f>H136-I136</f>
        <v>1000</v>
      </c>
      <c r="K136" s="1171"/>
      <c r="L136" s="1239"/>
      <c r="M136" s="1187"/>
      <c r="N136" s="1244"/>
    </row>
    <row r="137" spans="1:14" s="1191" customFormat="1" ht="49.5" customHeight="1" hidden="1">
      <c r="A137" s="1248" t="s">
        <v>1272</v>
      </c>
      <c r="B137" s="1249">
        <v>50</v>
      </c>
      <c r="C137" s="1250" t="s">
        <v>1193</v>
      </c>
      <c r="D137" s="1251">
        <v>10</v>
      </c>
      <c r="E137" s="1252">
        <f>SUM(B137*D137)</f>
        <v>500</v>
      </c>
      <c r="F137" s="1253" t="s">
        <v>1204</v>
      </c>
      <c r="G137" s="1254">
        <v>2</v>
      </c>
      <c r="H137" s="1252">
        <f>SUM(E137*G137)</f>
        <v>1000</v>
      </c>
      <c r="I137" s="1249">
        <v>0</v>
      </c>
      <c r="J137" s="1255">
        <f>H137-I137</f>
        <v>1000</v>
      </c>
      <c r="K137" s="1171"/>
      <c r="L137" s="1239"/>
      <c r="M137" s="1187"/>
      <c r="N137" s="1244"/>
    </row>
    <row r="138" spans="1:27" s="1175" customFormat="1" ht="12.75" customHeight="1" hidden="1">
      <c r="A138" s="1237" t="s">
        <v>1278</v>
      </c>
      <c r="B138" s="1238"/>
      <c r="C138" s="1238"/>
      <c r="D138" s="1238"/>
      <c r="E138" s="1238"/>
      <c r="F138" s="1238"/>
      <c r="G138" s="1238"/>
      <c r="H138" s="1238"/>
      <c r="I138" s="1256">
        <f>SUM(J134:J137)</f>
        <v>11500</v>
      </c>
      <c r="J138" s="1238"/>
      <c r="K138" s="1185"/>
      <c r="L138" s="1245"/>
      <c r="M138" s="1125"/>
      <c r="N138" s="1246"/>
      <c r="O138" s="1173"/>
      <c r="P138" s="1173"/>
      <c r="Q138" s="1247"/>
      <c r="T138" s="1247"/>
      <c r="U138" s="1247"/>
      <c r="V138" s="1247"/>
      <c r="W138" s="1247"/>
      <c r="X138" s="1247"/>
      <c r="Y138" s="1247"/>
      <c r="Z138" s="1247"/>
      <c r="AA138" s="1247"/>
    </row>
    <row r="139" spans="1:27" s="1175" customFormat="1" ht="12.75" customHeight="1" hidden="1">
      <c r="A139" s="1874" t="s">
        <v>1279</v>
      </c>
      <c r="B139" s="1875"/>
      <c r="C139" s="1875"/>
      <c r="D139" s="1875"/>
      <c r="E139" s="1875"/>
      <c r="F139" s="1875"/>
      <c r="G139" s="1875"/>
      <c r="H139" s="1875"/>
      <c r="I139" s="1875"/>
      <c r="J139" s="1875"/>
      <c r="K139" s="1185"/>
      <c r="L139" s="1245"/>
      <c r="M139" s="1125"/>
      <c r="N139" s="1246"/>
      <c r="O139" s="1173"/>
      <c r="P139" s="1173"/>
      <c r="Q139" s="1247"/>
      <c r="T139" s="1247"/>
      <c r="U139" s="1247"/>
      <c r="V139" s="1247"/>
      <c r="W139" s="1247"/>
      <c r="X139" s="1247"/>
      <c r="Y139" s="1247"/>
      <c r="Z139" s="1247"/>
      <c r="AA139" s="1247"/>
    </row>
    <row r="140" spans="1:14" s="1191" customFormat="1" ht="12.75" customHeight="1" hidden="1">
      <c r="A140" s="1248" t="s">
        <v>1280</v>
      </c>
      <c r="B140" s="1249">
        <v>2000</v>
      </c>
      <c r="C140" s="1250" t="s">
        <v>1281</v>
      </c>
      <c r="D140" s="1251">
        <v>2</v>
      </c>
      <c r="E140" s="1252">
        <f>SUM(B140*D140)</f>
        <v>4000</v>
      </c>
      <c r="F140" s="1253" t="s">
        <v>1263</v>
      </c>
      <c r="G140" s="1254">
        <v>3</v>
      </c>
      <c r="H140" s="1252">
        <f>SUM(E140*G140)</f>
        <v>12000</v>
      </c>
      <c r="I140" s="1249">
        <v>0</v>
      </c>
      <c r="J140" s="1255">
        <f>H140-I140</f>
        <v>12000</v>
      </c>
      <c r="K140" s="1171"/>
      <c r="L140" s="1239"/>
      <c r="M140" s="1187"/>
      <c r="N140" s="1244"/>
    </row>
    <row r="141" spans="1:14" s="1191" customFormat="1" ht="74.25" customHeight="1" hidden="1">
      <c r="A141" s="1248" t="s">
        <v>1282</v>
      </c>
      <c r="B141" s="1249">
        <v>1000</v>
      </c>
      <c r="C141" s="1250" t="s">
        <v>1281</v>
      </c>
      <c r="D141" s="1251">
        <v>2</v>
      </c>
      <c r="E141" s="1252">
        <f>SUM(B141*D141)</f>
        <v>2000</v>
      </c>
      <c r="F141" s="1253" t="s">
        <v>1263</v>
      </c>
      <c r="G141" s="1254">
        <v>2</v>
      </c>
      <c r="H141" s="1252">
        <f>SUM(E141*G141)</f>
        <v>4000</v>
      </c>
      <c r="I141" s="1249">
        <v>0</v>
      </c>
      <c r="J141" s="1255">
        <f>H141-I141</f>
        <v>4000</v>
      </c>
      <c r="K141" s="1171"/>
      <c r="L141" s="1239"/>
      <c r="M141" s="1187"/>
      <c r="N141" s="1244"/>
    </row>
    <row r="142" spans="1:14" s="1191" customFormat="1" ht="20.25" customHeight="1" hidden="1">
      <c r="A142" s="1237" t="s">
        <v>1283</v>
      </c>
      <c r="B142" s="1238"/>
      <c r="C142" s="1238"/>
      <c r="D142" s="1238"/>
      <c r="E142" s="1238"/>
      <c r="F142" s="1238"/>
      <c r="G142" s="1238"/>
      <c r="H142" s="1238"/>
      <c r="I142" s="1256">
        <f>SUM(J140:J141)</f>
        <v>16000</v>
      </c>
      <c r="J142" s="1238"/>
      <c r="K142" s="1185"/>
      <c r="L142" s="1239"/>
      <c r="M142" s="1187"/>
      <c r="N142" s="1244"/>
    </row>
    <row r="143" spans="1:26" s="1260" customFormat="1" ht="12.75" customHeight="1" hidden="1">
      <c r="A143" s="1876" t="s">
        <v>1284</v>
      </c>
      <c r="B143" s="1877"/>
      <c r="C143" s="1877"/>
      <c r="D143" s="1877"/>
      <c r="E143" s="1877"/>
      <c r="F143" s="1877"/>
      <c r="G143" s="1877"/>
      <c r="H143" s="1877"/>
      <c r="I143" s="1877"/>
      <c r="J143" s="1877"/>
      <c r="K143" s="1185"/>
      <c r="L143" s="1257" t="e">
        <f>#REF!</f>
        <v>#REF!</v>
      </c>
      <c r="M143" s="1258"/>
      <c r="N143" s="1259"/>
      <c r="O143" s="1259"/>
      <c r="P143" s="1259"/>
      <c r="Q143" s="1259"/>
      <c r="R143" s="1259"/>
      <c r="S143" s="1259"/>
      <c r="T143" s="1259"/>
      <c r="U143" s="1259"/>
      <c r="V143" s="1259"/>
      <c r="W143" s="1259"/>
      <c r="X143" s="1259"/>
      <c r="Y143" s="1259"/>
      <c r="Z143" s="1259"/>
    </row>
    <row r="144" spans="1:31" s="1261" customFormat="1" ht="174" customHeight="1">
      <c r="A144" s="1859" t="s">
        <v>1285</v>
      </c>
      <c r="B144" s="1860"/>
      <c r="C144" s="1860"/>
      <c r="D144" s="1860"/>
      <c r="E144" s="1860"/>
      <c r="F144" s="1860"/>
      <c r="G144" s="1860"/>
      <c r="H144" s="1860"/>
      <c r="I144" s="1860"/>
      <c r="J144" s="1861"/>
      <c r="K144" s="1185"/>
      <c r="L144" s="1862" t="str">
        <f>A145</f>
        <v xml:space="preserve">a. Hire a consultnat to develop the funcioning mechansim of the fund based on early warning systems for risks in coordination with sub-projects 2.1 &amp; 2.2 excuted by RSS/MoEnv
</v>
      </c>
      <c r="M144" s="1862"/>
      <c r="N144" s="1862"/>
      <c r="O144" s="1862"/>
      <c r="P144" s="1862"/>
      <c r="Q144" s="1862"/>
      <c r="R144" s="1862"/>
      <c r="S144" s="1862"/>
      <c r="T144" s="1862"/>
      <c r="U144" s="1862"/>
      <c r="V144" s="1862"/>
      <c r="W144" s="1862"/>
      <c r="X144" s="1862"/>
      <c r="Y144" s="1862"/>
      <c r="Z144" s="1862"/>
      <c r="AA144" s="1862"/>
      <c r="AB144" s="1862"/>
      <c r="AC144" s="1862"/>
      <c r="AD144" s="1862"/>
      <c r="AE144" s="1862"/>
    </row>
    <row r="145" spans="1:27" s="1085" customFormat="1" ht="18.75" customHeight="1">
      <c r="A145" s="1262" t="s">
        <v>1286</v>
      </c>
      <c r="B145" s="1132">
        <v>500</v>
      </c>
      <c r="C145" s="1132" t="s">
        <v>896</v>
      </c>
      <c r="D145" s="1132">
        <v>45</v>
      </c>
      <c r="E145" s="1132">
        <f>SUM(B145*D145)</f>
        <v>22500</v>
      </c>
      <c r="F145" s="1132" t="s">
        <v>897</v>
      </c>
      <c r="G145" s="1132">
        <v>1</v>
      </c>
      <c r="H145" s="1132">
        <f>SUM(E145*G145)</f>
        <v>22500</v>
      </c>
      <c r="I145" s="1132">
        <v>0</v>
      </c>
      <c r="J145" s="1132">
        <f>H145-I145</f>
        <v>22500</v>
      </c>
      <c r="K145" s="1147"/>
      <c r="L145" s="1147"/>
      <c r="M145" s="1116"/>
      <c r="N145" s="1082"/>
      <c r="O145" s="1083"/>
      <c r="P145" s="1083"/>
      <c r="Q145" s="1083"/>
      <c r="R145" s="1083"/>
      <c r="S145" s="1083"/>
      <c r="T145" s="1083"/>
      <c r="U145" s="1083"/>
      <c r="V145" s="1083"/>
      <c r="W145" s="1083"/>
      <c r="X145" s="1083"/>
      <c r="Y145" s="1083"/>
      <c r="Z145" s="1083"/>
      <c r="AA145" s="1084"/>
    </row>
    <row r="146" spans="1:27" s="1128" customFormat="1" ht="19.5" customHeight="1" thickBot="1">
      <c r="A146" s="1147" t="s">
        <v>1250</v>
      </c>
      <c r="B146" s="1132">
        <v>1500</v>
      </c>
      <c r="C146" s="1132" t="s">
        <v>1125</v>
      </c>
      <c r="D146" s="1132">
        <v>1</v>
      </c>
      <c r="E146" s="1132">
        <f>SUM(B146*D146)</f>
        <v>1500</v>
      </c>
      <c r="F146" s="1132" t="s">
        <v>1224</v>
      </c>
      <c r="G146" s="1132">
        <v>1</v>
      </c>
      <c r="H146" s="1132">
        <f>SUM(E146*G146)</f>
        <v>1500</v>
      </c>
      <c r="I146" s="1132">
        <v>0</v>
      </c>
      <c r="J146" s="1132">
        <f>H146-I146</f>
        <v>1500</v>
      </c>
      <c r="K146" s="1147"/>
      <c r="L146" s="1094"/>
      <c r="M146" s="1146"/>
      <c r="N146" s="1082"/>
      <c r="O146" s="1126"/>
      <c r="P146" s="1126"/>
      <c r="Q146" s="1126"/>
      <c r="R146" s="1126"/>
      <c r="S146" s="1126"/>
      <c r="T146" s="1126"/>
      <c r="U146" s="1126"/>
      <c r="V146" s="1126"/>
      <c r="W146" s="1126"/>
      <c r="X146" s="1126"/>
      <c r="Y146" s="1126"/>
      <c r="Z146" s="1126"/>
      <c r="AA146" s="1127"/>
    </row>
    <row r="147" spans="1:14" ht="24" customHeight="1" thickBot="1">
      <c r="A147" s="1129" t="s">
        <v>1287</v>
      </c>
      <c r="B147" s="1234"/>
      <c r="C147" s="1234"/>
      <c r="D147" s="1234"/>
      <c r="E147" s="1234"/>
      <c r="F147" s="1234"/>
      <c r="G147" s="1234"/>
      <c r="H147" s="1177">
        <f>SUM(H145:H146)</f>
        <v>24000</v>
      </c>
      <c r="I147" s="1235">
        <v>0</v>
      </c>
      <c r="J147" s="1177">
        <f>H147-I147</f>
        <v>24000</v>
      </c>
      <c r="K147" s="1147"/>
      <c r="L147" s="1135"/>
      <c r="M147" s="1125"/>
      <c r="N147" s="1172"/>
    </row>
    <row r="148" spans="1:27" s="1175" customFormat="1" ht="12.75" customHeight="1" hidden="1">
      <c r="A148" s="1872" t="s">
        <v>1288</v>
      </c>
      <c r="B148" s="1873"/>
      <c r="C148" s="1873"/>
      <c r="D148" s="1873"/>
      <c r="E148" s="1873"/>
      <c r="F148" s="1873"/>
      <c r="G148" s="1873"/>
      <c r="H148" s="1873"/>
      <c r="I148" s="1873"/>
      <c r="J148" s="1873"/>
      <c r="K148" s="1171"/>
      <c r="L148" s="1245"/>
      <c r="M148" s="1125"/>
      <c r="N148" s="1246"/>
      <c r="O148" s="1173"/>
      <c r="P148" s="1173"/>
      <c r="Q148" s="1247"/>
      <c r="T148" s="1247"/>
      <c r="U148" s="1247"/>
      <c r="V148" s="1247"/>
      <c r="W148" s="1247"/>
      <c r="X148" s="1247"/>
      <c r="Y148" s="1247"/>
      <c r="Z148" s="1247"/>
      <c r="AA148" s="1247"/>
    </row>
    <row r="149" spans="1:14" s="1191" customFormat="1" ht="12.75" customHeight="1" hidden="1">
      <c r="A149" s="1263" t="s">
        <v>1289</v>
      </c>
      <c r="B149" s="1264">
        <v>4000</v>
      </c>
      <c r="C149" s="1265" t="s">
        <v>1290</v>
      </c>
      <c r="D149" s="1264">
        <v>3</v>
      </c>
      <c r="E149" s="1264">
        <f>SUM(B149*D149)</f>
        <v>12000</v>
      </c>
      <c r="F149" s="1266" t="s">
        <v>1263</v>
      </c>
      <c r="G149" s="1267">
        <v>1</v>
      </c>
      <c r="H149" s="1264">
        <f>SUM(E149*G149)</f>
        <v>12000</v>
      </c>
      <c r="I149" s="1264">
        <v>0</v>
      </c>
      <c r="J149" s="1268">
        <f>H149-I149</f>
        <v>12000</v>
      </c>
      <c r="K149" s="1171"/>
      <c r="L149" s="1239"/>
      <c r="M149" s="1187"/>
      <c r="N149" s="1244"/>
    </row>
    <row r="150" spans="1:14" s="1191" customFormat="1" ht="19.5" customHeight="1" hidden="1">
      <c r="A150" s="1263" t="s">
        <v>1291</v>
      </c>
      <c r="B150" s="1264">
        <v>1000</v>
      </c>
      <c r="C150" s="1265" t="s">
        <v>1292</v>
      </c>
      <c r="D150" s="1264">
        <v>1</v>
      </c>
      <c r="E150" s="1264">
        <f>SUM(B150*D150)</f>
        <v>1000</v>
      </c>
      <c r="F150" s="1266" t="s">
        <v>1263</v>
      </c>
      <c r="G150" s="1267">
        <v>1</v>
      </c>
      <c r="H150" s="1264">
        <f>SUM(E150*G150)</f>
        <v>1000</v>
      </c>
      <c r="I150" s="1264">
        <v>0</v>
      </c>
      <c r="J150" s="1268">
        <f>H150-I150</f>
        <v>1000</v>
      </c>
      <c r="K150" s="1171"/>
      <c r="L150" s="1239"/>
      <c r="M150" s="1187"/>
      <c r="N150" s="1244"/>
    </row>
    <row r="151" spans="1:14" s="1191" customFormat="1" ht="12.75" customHeight="1" hidden="1">
      <c r="A151" s="1263" t="s">
        <v>1293</v>
      </c>
      <c r="B151" s="1264">
        <v>1000</v>
      </c>
      <c r="C151" s="1265" t="s">
        <v>1294</v>
      </c>
      <c r="D151" s="1264">
        <v>1</v>
      </c>
      <c r="E151" s="1264">
        <f>SUM(B151*D151)</f>
        <v>1000</v>
      </c>
      <c r="F151" s="1266" t="s">
        <v>1263</v>
      </c>
      <c r="G151" s="1267">
        <v>1</v>
      </c>
      <c r="H151" s="1264">
        <f>SUM(E151*G151)</f>
        <v>1000</v>
      </c>
      <c r="I151" s="1264">
        <v>0</v>
      </c>
      <c r="J151" s="1268">
        <f>H151-I151</f>
        <v>1000</v>
      </c>
      <c r="K151" s="1185"/>
      <c r="L151" s="1239"/>
      <c r="M151" s="1187"/>
      <c r="N151" s="1244"/>
    </row>
    <row r="152" spans="1:14" s="1191" customFormat="1" ht="17.25" customHeight="1" hidden="1">
      <c r="A152" s="1269" t="s">
        <v>1295</v>
      </c>
      <c r="B152" s="1270"/>
      <c r="C152" s="1270"/>
      <c r="D152" s="1270"/>
      <c r="E152" s="1270"/>
      <c r="F152" s="1270"/>
      <c r="G152" s="1270"/>
      <c r="H152" s="1270"/>
      <c r="I152" s="1271">
        <f>SUM(J149:J151)</f>
        <v>14000</v>
      </c>
      <c r="J152" s="1270"/>
      <c r="K152" s="1185"/>
      <c r="L152" s="1239"/>
      <c r="M152" s="1187"/>
      <c r="N152" s="1244"/>
    </row>
    <row r="153" spans="1:14" s="1191" customFormat="1" ht="12.75" customHeight="1" hidden="1">
      <c r="A153" s="1872" t="s">
        <v>1296</v>
      </c>
      <c r="B153" s="1873"/>
      <c r="C153" s="1873"/>
      <c r="D153" s="1873"/>
      <c r="E153" s="1873"/>
      <c r="F153" s="1873"/>
      <c r="G153" s="1873"/>
      <c r="H153" s="1873"/>
      <c r="I153" s="1873"/>
      <c r="J153" s="1873"/>
      <c r="K153" s="1185"/>
      <c r="L153" s="1239"/>
      <c r="M153" s="1187"/>
      <c r="N153" s="1244"/>
    </row>
    <row r="154" spans="1:14" s="1191" customFormat="1" ht="12.75" customHeight="1" hidden="1">
      <c r="A154" s="1269" t="s">
        <v>1297</v>
      </c>
      <c r="B154" s="1270"/>
      <c r="C154" s="1270"/>
      <c r="D154" s="1270"/>
      <c r="E154" s="1270"/>
      <c r="F154" s="1270"/>
      <c r="G154" s="1270"/>
      <c r="H154" s="1270"/>
      <c r="I154" s="1270">
        <v>2000</v>
      </c>
      <c r="J154" s="1270"/>
      <c r="K154" s="1185"/>
      <c r="L154" s="1239"/>
      <c r="M154" s="1187"/>
      <c r="N154" s="1244"/>
    </row>
    <row r="155" spans="1:14" s="1191" customFormat="1" ht="12.75" customHeight="1" hidden="1">
      <c r="A155" s="1872" t="s">
        <v>1298</v>
      </c>
      <c r="B155" s="1873"/>
      <c r="C155" s="1873"/>
      <c r="D155" s="1873"/>
      <c r="E155" s="1873"/>
      <c r="F155" s="1873"/>
      <c r="G155" s="1873"/>
      <c r="H155" s="1873"/>
      <c r="I155" s="1873"/>
      <c r="J155" s="1873"/>
      <c r="K155" s="1185"/>
      <c r="L155" s="1239"/>
      <c r="M155" s="1187"/>
      <c r="N155" s="1244"/>
    </row>
    <row r="156" spans="1:26" s="1260" customFormat="1" ht="12.75" customHeight="1" hidden="1">
      <c r="A156" s="1269" t="s">
        <v>1299</v>
      </c>
      <c r="B156" s="1270"/>
      <c r="C156" s="1270"/>
      <c r="D156" s="1270"/>
      <c r="E156" s="1270"/>
      <c r="F156" s="1270"/>
      <c r="G156" s="1270"/>
      <c r="H156" s="1270"/>
      <c r="I156" s="1270">
        <v>2000</v>
      </c>
      <c r="J156" s="1270"/>
      <c r="K156" s="1185"/>
      <c r="L156" s="1257" t="e">
        <f>#REF!</f>
        <v>#REF!</v>
      </c>
      <c r="M156" s="1258"/>
      <c r="N156" s="1259"/>
      <c r="O156" s="1259"/>
      <c r="P156" s="1259"/>
      <c r="Q156" s="1259"/>
      <c r="R156" s="1259"/>
      <c r="S156" s="1259"/>
      <c r="T156" s="1259"/>
      <c r="U156" s="1259"/>
      <c r="V156" s="1259"/>
      <c r="W156" s="1259"/>
      <c r="X156" s="1259"/>
      <c r="Y156" s="1259"/>
      <c r="Z156" s="1259"/>
    </row>
    <row r="157" spans="1:159" s="1273" customFormat="1" ht="12.75" customHeight="1" hidden="1">
      <c r="A157" s="1870" t="s">
        <v>1300</v>
      </c>
      <c r="B157" s="1871"/>
      <c r="C157" s="1871"/>
      <c r="D157" s="1871"/>
      <c r="E157" s="1871"/>
      <c r="F157" s="1871"/>
      <c r="G157" s="1871"/>
      <c r="H157" s="1871"/>
      <c r="I157" s="1871"/>
      <c r="J157" s="1871"/>
      <c r="K157" s="1272"/>
      <c r="L157" s="1272"/>
      <c r="M157" s="1272"/>
      <c r="N157" s="1272"/>
      <c r="O157" s="1272"/>
      <c r="P157" s="1272"/>
      <c r="Q157" s="1272"/>
      <c r="R157" s="1272"/>
      <c r="S157" s="1272"/>
      <c r="T157" s="1272"/>
      <c r="U157" s="1272"/>
      <c r="V157" s="1272"/>
      <c r="W157" s="1272"/>
      <c r="X157" s="1272"/>
      <c r="Y157" s="1272"/>
      <c r="Z157" s="1272"/>
      <c r="AA157" s="1272"/>
      <c r="AB157" s="1272"/>
      <c r="AC157" s="1272"/>
      <c r="AD157" s="1272"/>
      <c r="AE157" s="1272"/>
      <c r="AF157" s="1272"/>
      <c r="AG157" s="1272"/>
      <c r="AH157" s="1272"/>
      <c r="AI157" s="1272"/>
      <c r="AJ157" s="1272"/>
      <c r="AK157" s="1272"/>
      <c r="AL157" s="1272"/>
      <c r="AM157" s="1272"/>
      <c r="AN157" s="1272"/>
      <c r="AO157" s="1272"/>
      <c r="AP157" s="1272"/>
      <c r="AQ157" s="1272"/>
      <c r="AR157" s="1272"/>
      <c r="AS157" s="1272"/>
      <c r="AT157" s="1272"/>
      <c r="AU157" s="1272"/>
      <c r="AV157" s="1272"/>
      <c r="AW157" s="1272"/>
      <c r="AX157" s="1272"/>
      <c r="AY157" s="1272"/>
      <c r="AZ157" s="1272"/>
      <c r="BA157" s="1272"/>
      <c r="BB157" s="1272"/>
      <c r="BC157" s="1272"/>
      <c r="BD157" s="1272"/>
      <c r="BE157" s="1272"/>
      <c r="BF157" s="1272"/>
      <c r="BG157" s="1272"/>
      <c r="BH157" s="1272"/>
      <c r="BI157" s="1272"/>
      <c r="BJ157" s="1272"/>
      <c r="BK157" s="1272"/>
      <c r="BL157" s="1272"/>
      <c r="BM157" s="1272"/>
      <c r="BN157" s="1272"/>
      <c r="BO157" s="1272"/>
      <c r="BP157" s="1272"/>
      <c r="BQ157" s="1272"/>
      <c r="BR157" s="1272"/>
      <c r="BS157" s="1272"/>
      <c r="BT157" s="1272"/>
      <c r="BU157" s="1272"/>
      <c r="BV157" s="1272"/>
      <c r="BW157" s="1272"/>
      <c r="BX157" s="1272"/>
      <c r="BY157" s="1272"/>
      <c r="BZ157" s="1272"/>
      <c r="CA157" s="1272"/>
      <c r="CB157" s="1272"/>
      <c r="CC157" s="1272"/>
      <c r="CD157" s="1272"/>
      <c r="CE157" s="1272"/>
      <c r="CF157" s="1272"/>
      <c r="CG157" s="1272"/>
      <c r="CH157" s="1272"/>
      <c r="CI157" s="1272"/>
      <c r="CJ157" s="1272"/>
      <c r="CK157" s="1272"/>
      <c r="CL157" s="1272"/>
      <c r="CM157" s="1272"/>
      <c r="CN157" s="1272"/>
      <c r="CO157" s="1272"/>
      <c r="CP157" s="1272"/>
      <c r="CQ157" s="1272"/>
      <c r="CR157" s="1272"/>
      <c r="CS157" s="1272"/>
      <c r="CT157" s="1272"/>
      <c r="CU157" s="1272"/>
      <c r="CV157" s="1272"/>
      <c r="CW157" s="1272"/>
      <c r="CX157" s="1272"/>
      <c r="CY157" s="1272"/>
      <c r="CZ157" s="1272"/>
      <c r="DA157" s="1272"/>
      <c r="DB157" s="1272"/>
      <c r="DC157" s="1272"/>
      <c r="DD157" s="1272"/>
      <c r="DE157" s="1272"/>
      <c r="DF157" s="1272"/>
      <c r="DG157" s="1272"/>
      <c r="DH157" s="1272"/>
      <c r="DI157" s="1272"/>
      <c r="DJ157" s="1272"/>
      <c r="DK157" s="1272"/>
      <c r="DL157" s="1272"/>
      <c r="DM157" s="1272"/>
      <c r="DN157" s="1272"/>
      <c r="DO157" s="1272"/>
      <c r="DP157" s="1272"/>
      <c r="DQ157" s="1272"/>
      <c r="DR157" s="1272"/>
      <c r="DS157" s="1272"/>
      <c r="DT157" s="1272"/>
      <c r="DU157" s="1272"/>
      <c r="DV157" s="1272"/>
      <c r="DW157" s="1272"/>
      <c r="DX157" s="1272"/>
      <c r="DY157" s="1272"/>
      <c r="DZ157" s="1272"/>
      <c r="EA157" s="1272"/>
      <c r="EB157" s="1272"/>
      <c r="EC157" s="1272"/>
      <c r="ED157" s="1272"/>
      <c r="EE157" s="1272"/>
      <c r="EF157" s="1272"/>
      <c r="EG157" s="1272"/>
      <c r="EH157" s="1272"/>
      <c r="EI157" s="1272"/>
      <c r="EJ157" s="1272"/>
      <c r="EK157" s="1272"/>
      <c r="EL157" s="1272"/>
      <c r="EM157" s="1272"/>
      <c r="EN157" s="1272"/>
      <c r="EO157" s="1272"/>
      <c r="EP157" s="1272"/>
      <c r="EQ157" s="1272"/>
      <c r="ER157" s="1272"/>
      <c r="ES157" s="1272"/>
      <c r="ET157" s="1272"/>
      <c r="EU157" s="1272"/>
      <c r="EV157" s="1272"/>
      <c r="EW157" s="1272"/>
      <c r="EX157" s="1272"/>
      <c r="EY157" s="1272"/>
      <c r="EZ157" s="1272"/>
      <c r="FA157" s="1272"/>
      <c r="FB157" s="1272"/>
      <c r="FC157" s="1272"/>
    </row>
    <row r="158" spans="1:159" s="1280" customFormat="1" ht="12.75" customHeight="1" hidden="1">
      <c r="A158" s="1274"/>
      <c r="B158" s="1275"/>
      <c r="C158" s="1276"/>
      <c r="D158" s="1275"/>
      <c r="E158" s="1275"/>
      <c r="F158" s="1277"/>
      <c r="G158" s="1278"/>
      <c r="H158" s="1275"/>
      <c r="I158" s="1275"/>
      <c r="J158" s="1279"/>
      <c r="K158" s="1272"/>
      <c r="L158" s="1272"/>
      <c r="M158" s="1272"/>
      <c r="N158" s="1272"/>
      <c r="O158" s="1272"/>
      <c r="P158" s="1272"/>
      <c r="Q158" s="1272"/>
      <c r="R158" s="1272"/>
      <c r="S158" s="1272"/>
      <c r="T158" s="1272"/>
      <c r="U158" s="1272"/>
      <c r="V158" s="1272"/>
      <c r="W158" s="1272"/>
      <c r="X158" s="1272"/>
      <c r="Y158" s="1272"/>
      <c r="Z158" s="1272"/>
      <c r="AA158" s="1272"/>
      <c r="AB158" s="1272"/>
      <c r="AC158" s="1272"/>
      <c r="AD158" s="1272"/>
      <c r="AE158" s="1272"/>
      <c r="AF158" s="1272"/>
      <c r="AG158" s="1272"/>
      <c r="AH158" s="1272"/>
      <c r="AI158" s="1272"/>
      <c r="AJ158" s="1272"/>
      <c r="AK158" s="1272"/>
      <c r="AL158" s="1272"/>
      <c r="AM158" s="1272"/>
      <c r="AN158" s="1272"/>
      <c r="AO158" s="1272"/>
      <c r="AP158" s="1272"/>
      <c r="AQ158" s="1272"/>
      <c r="AR158" s="1272"/>
      <c r="AS158" s="1272"/>
      <c r="AT158" s="1272"/>
      <c r="AU158" s="1272"/>
      <c r="AV158" s="1272"/>
      <c r="AW158" s="1272"/>
      <c r="AX158" s="1272"/>
      <c r="AY158" s="1272"/>
      <c r="AZ158" s="1272"/>
      <c r="BA158" s="1272"/>
      <c r="BB158" s="1272"/>
      <c r="BC158" s="1272"/>
      <c r="BD158" s="1272"/>
      <c r="BE158" s="1272"/>
      <c r="BF158" s="1272"/>
      <c r="BG158" s="1272"/>
      <c r="BH158" s="1272"/>
      <c r="BI158" s="1272"/>
      <c r="BJ158" s="1272"/>
      <c r="BK158" s="1272"/>
      <c r="BL158" s="1272"/>
      <c r="BM158" s="1272"/>
      <c r="BN158" s="1272"/>
      <c r="BO158" s="1272"/>
      <c r="BP158" s="1272"/>
      <c r="BQ158" s="1272"/>
      <c r="BR158" s="1272"/>
      <c r="BS158" s="1272"/>
      <c r="BT158" s="1272"/>
      <c r="BU158" s="1272"/>
      <c r="BV158" s="1272"/>
      <c r="BW158" s="1272"/>
      <c r="BX158" s="1272"/>
      <c r="BY158" s="1272"/>
      <c r="BZ158" s="1272"/>
      <c r="CA158" s="1272"/>
      <c r="CB158" s="1272"/>
      <c r="CC158" s="1272"/>
      <c r="CD158" s="1272"/>
      <c r="CE158" s="1272"/>
      <c r="CF158" s="1272"/>
      <c r="CG158" s="1272"/>
      <c r="CH158" s="1272"/>
      <c r="CI158" s="1272"/>
      <c r="CJ158" s="1272"/>
      <c r="CK158" s="1272"/>
      <c r="CL158" s="1272"/>
      <c r="CM158" s="1272"/>
      <c r="CN158" s="1272"/>
      <c r="CO158" s="1272"/>
      <c r="CP158" s="1272"/>
      <c r="CQ158" s="1272"/>
      <c r="CR158" s="1272"/>
      <c r="CS158" s="1272"/>
      <c r="CT158" s="1272"/>
      <c r="CU158" s="1272"/>
      <c r="CV158" s="1272"/>
      <c r="CW158" s="1272"/>
      <c r="CX158" s="1272"/>
      <c r="CY158" s="1272"/>
      <c r="CZ158" s="1272"/>
      <c r="DA158" s="1272"/>
      <c r="DB158" s="1272"/>
      <c r="DC158" s="1272"/>
      <c r="DD158" s="1272"/>
      <c r="DE158" s="1272"/>
      <c r="DF158" s="1272"/>
      <c r="DG158" s="1272"/>
      <c r="DH158" s="1272"/>
      <c r="DI158" s="1272"/>
      <c r="DJ158" s="1272"/>
      <c r="DK158" s="1272"/>
      <c r="DL158" s="1272"/>
      <c r="DM158" s="1272"/>
      <c r="DN158" s="1272"/>
      <c r="DO158" s="1272"/>
      <c r="DP158" s="1272"/>
      <c r="DQ158" s="1272"/>
      <c r="DR158" s="1272"/>
      <c r="DS158" s="1272"/>
      <c r="DT158" s="1272"/>
      <c r="DU158" s="1272"/>
      <c r="DV158" s="1272"/>
      <c r="DW158" s="1272"/>
      <c r="DX158" s="1272"/>
      <c r="DY158" s="1272"/>
      <c r="DZ158" s="1272"/>
      <c r="EA158" s="1272"/>
      <c r="EB158" s="1272"/>
      <c r="EC158" s="1272"/>
      <c r="ED158" s="1272"/>
      <c r="EE158" s="1272"/>
      <c r="EF158" s="1272"/>
      <c r="EG158" s="1272"/>
      <c r="EH158" s="1272"/>
      <c r="EI158" s="1272"/>
      <c r="EJ158" s="1272"/>
      <c r="EK158" s="1272"/>
      <c r="EL158" s="1272"/>
      <c r="EM158" s="1272"/>
      <c r="EN158" s="1272"/>
      <c r="EO158" s="1272"/>
      <c r="EP158" s="1272"/>
      <c r="EQ158" s="1272"/>
      <c r="ER158" s="1272"/>
      <c r="ES158" s="1272"/>
      <c r="ET158" s="1272"/>
      <c r="EU158" s="1272"/>
      <c r="EV158" s="1272"/>
      <c r="EW158" s="1272"/>
      <c r="EX158" s="1272"/>
      <c r="EY158" s="1272"/>
      <c r="EZ158" s="1272"/>
      <c r="FA158" s="1272"/>
      <c r="FB158" s="1272"/>
      <c r="FC158" s="1272"/>
    </row>
    <row r="159" spans="1:160" s="1282" customFormat="1" ht="12.75" customHeight="1" hidden="1">
      <c r="A159" s="1269" t="s">
        <v>1301</v>
      </c>
      <c r="B159" s="1270"/>
      <c r="C159" s="1270"/>
      <c r="D159" s="1270"/>
      <c r="E159" s="1270"/>
      <c r="F159" s="1270"/>
      <c r="G159" s="1270"/>
      <c r="H159" s="1271">
        <v>10</v>
      </c>
      <c r="I159" s="1271">
        <v>0</v>
      </c>
      <c r="J159" s="1271">
        <f>H159-I159</f>
        <v>10</v>
      </c>
      <c r="K159" s="1272"/>
      <c r="L159" s="1272"/>
      <c r="M159" s="1272"/>
      <c r="N159" s="1272"/>
      <c r="O159" s="1272"/>
      <c r="P159" s="1272"/>
      <c r="Q159" s="1272"/>
      <c r="R159" s="1272"/>
      <c r="S159" s="1272"/>
      <c r="T159" s="1272"/>
      <c r="U159" s="1272"/>
      <c r="V159" s="1272"/>
      <c r="W159" s="1272"/>
      <c r="X159" s="1272"/>
      <c r="Y159" s="1272"/>
      <c r="Z159" s="1272"/>
      <c r="AA159" s="1272"/>
      <c r="AB159" s="1272"/>
      <c r="AC159" s="1272"/>
      <c r="AD159" s="1272"/>
      <c r="AE159" s="1272"/>
      <c r="AF159" s="1272"/>
      <c r="AG159" s="1272"/>
      <c r="AH159" s="1272"/>
      <c r="AI159" s="1272"/>
      <c r="AJ159" s="1272"/>
      <c r="AK159" s="1272"/>
      <c r="AL159" s="1272"/>
      <c r="AM159" s="1272"/>
      <c r="AN159" s="1272"/>
      <c r="AO159" s="1272"/>
      <c r="AP159" s="1272"/>
      <c r="AQ159" s="1272"/>
      <c r="AR159" s="1272"/>
      <c r="AS159" s="1272"/>
      <c r="AT159" s="1272"/>
      <c r="AU159" s="1272"/>
      <c r="AV159" s="1272"/>
      <c r="AW159" s="1272"/>
      <c r="AX159" s="1272"/>
      <c r="AY159" s="1272"/>
      <c r="AZ159" s="1272"/>
      <c r="BA159" s="1272"/>
      <c r="BB159" s="1272"/>
      <c r="BC159" s="1272"/>
      <c r="BD159" s="1272"/>
      <c r="BE159" s="1272"/>
      <c r="BF159" s="1272"/>
      <c r="BG159" s="1272"/>
      <c r="BH159" s="1272"/>
      <c r="BI159" s="1272"/>
      <c r="BJ159" s="1272"/>
      <c r="BK159" s="1272"/>
      <c r="BL159" s="1272"/>
      <c r="BM159" s="1272"/>
      <c r="BN159" s="1272"/>
      <c r="BO159" s="1272"/>
      <c r="BP159" s="1272"/>
      <c r="BQ159" s="1272"/>
      <c r="BR159" s="1272"/>
      <c r="BS159" s="1272"/>
      <c r="BT159" s="1272"/>
      <c r="BU159" s="1272"/>
      <c r="BV159" s="1272"/>
      <c r="BW159" s="1272"/>
      <c r="BX159" s="1272"/>
      <c r="BY159" s="1272"/>
      <c r="BZ159" s="1272"/>
      <c r="CA159" s="1272"/>
      <c r="CB159" s="1272"/>
      <c r="CC159" s="1272"/>
      <c r="CD159" s="1272"/>
      <c r="CE159" s="1272"/>
      <c r="CF159" s="1272"/>
      <c r="CG159" s="1272"/>
      <c r="CH159" s="1272"/>
      <c r="CI159" s="1272"/>
      <c r="CJ159" s="1272"/>
      <c r="CK159" s="1272"/>
      <c r="CL159" s="1272"/>
      <c r="CM159" s="1272"/>
      <c r="CN159" s="1272"/>
      <c r="CO159" s="1272"/>
      <c r="CP159" s="1272"/>
      <c r="CQ159" s="1272"/>
      <c r="CR159" s="1272"/>
      <c r="CS159" s="1272"/>
      <c r="CT159" s="1272"/>
      <c r="CU159" s="1272"/>
      <c r="CV159" s="1272"/>
      <c r="CW159" s="1272"/>
      <c r="CX159" s="1272"/>
      <c r="CY159" s="1272"/>
      <c r="CZ159" s="1272"/>
      <c r="DA159" s="1272"/>
      <c r="DB159" s="1272"/>
      <c r="DC159" s="1272"/>
      <c r="DD159" s="1272"/>
      <c r="DE159" s="1272"/>
      <c r="DF159" s="1272"/>
      <c r="DG159" s="1272"/>
      <c r="DH159" s="1272"/>
      <c r="DI159" s="1272"/>
      <c r="DJ159" s="1272"/>
      <c r="DK159" s="1272"/>
      <c r="DL159" s="1272"/>
      <c r="DM159" s="1272"/>
      <c r="DN159" s="1272"/>
      <c r="DO159" s="1272"/>
      <c r="DP159" s="1272"/>
      <c r="DQ159" s="1272"/>
      <c r="DR159" s="1272"/>
      <c r="DS159" s="1272"/>
      <c r="DT159" s="1272"/>
      <c r="DU159" s="1272"/>
      <c r="DV159" s="1272"/>
      <c r="DW159" s="1272"/>
      <c r="DX159" s="1272"/>
      <c r="DY159" s="1272"/>
      <c r="DZ159" s="1272"/>
      <c r="EA159" s="1272"/>
      <c r="EB159" s="1272"/>
      <c r="EC159" s="1272"/>
      <c r="ED159" s="1272"/>
      <c r="EE159" s="1272"/>
      <c r="EF159" s="1272"/>
      <c r="EG159" s="1272"/>
      <c r="EH159" s="1272"/>
      <c r="EI159" s="1272"/>
      <c r="EJ159" s="1272"/>
      <c r="EK159" s="1272"/>
      <c r="EL159" s="1272"/>
      <c r="EM159" s="1272"/>
      <c r="EN159" s="1272"/>
      <c r="EO159" s="1272"/>
      <c r="EP159" s="1272"/>
      <c r="EQ159" s="1272"/>
      <c r="ER159" s="1272"/>
      <c r="ES159" s="1272"/>
      <c r="ET159" s="1272"/>
      <c r="EU159" s="1272"/>
      <c r="EV159" s="1272"/>
      <c r="EW159" s="1272"/>
      <c r="EX159" s="1272"/>
      <c r="EY159" s="1272"/>
      <c r="EZ159" s="1272"/>
      <c r="FA159" s="1272"/>
      <c r="FB159" s="1272"/>
      <c r="FC159" s="1272"/>
      <c r="FD159" s="1281"/>
    </row>
    <row r="160" spans="1:160" s="1282" customFormat="1" ht="12.75" customHeight="1" hidden="1">
      <c r="A160" s="1870" t="s">
        <v>1302</v>
      </c>
      <c r="B160" s="1871"/>
      <c r="C160" s="1871"/>
      <c r="D160" s="1871"/>
      <c r="E160" s="1871"/>
      <c r="F160" s="1871"/>
      <c r="G160" s="1871"/>
      <c r="H160" s="1871"/>
      <c r="I160" s="1871"/>
      <c r="J160" s="1871"/>
      <c r="K160" s="1272"/>
      <c r="L160" s="1272"/>
      <c r="M160" s="1272"/>
      <c r="N160" s="1272"/>
      <c r="O160" s="1272"/>
      <c r="P160" s="1272"/>
      <c r="Q160" s="1272"/>
      <c r="R160" s="1272"/>
      <c r="S160" s="1272"/>
      <c r="T160" s="1272"/>
      <c r="U160" s="1272"/>
      <c r="V160" s="1272"/>
      <c r="W160" s="1272"/>
      <c r="X160" s="1272"/>
      <c r="Y160" s="1272"/>
      <c r="Z160" s="1272"/>
      <c r="AA160" s="1272"/>
      <c r="AB160" s="1272"/>
      <c r="AC160" s="1272"/>
      <c r="AD160" s="1272"/>
      <c r="AE160" s="1272"/>
      <c r="AF160" s="1272"/>
      <c r="AG160" s="1272"/>
      <c r="AH160" s="1272"/>
      <c r="AI160" s="1272"/>
      <c r="AJ160" s="1272"/>
      <c r="AK160" s="1272"/>
      <c r="AL160" s="1272"/>
      <c r="AM160" s="1272"/>
      <c r="AN160" s="1272"/>
      <c r="AO160" s="1272"/>
      <c r="AP160" s="1272"/>
      <c r="AQ160" s="1272"/>
      <c r="AR160" s="1272"/>
      <c r="AS160" s="1272"/>
      <c r="AT160" s="1272"/>
      <c r="AU160" s="1272"/>
      <c r="AV160" s="1272"/>
      <c r="AW160" s="1272"/>
      <c r="AX160" s="1272"/>
      <c r="AY160" s="1272"/>
      <c r="AZ160" s="1272"/>
      <c r="BA160" s="1272"/>
      <c r="BB160" s="1272"/>
      <c r="BC160" s="1272"/>
      <c r="BD160" s="1272"/>
      <c r="BE160" s="1272"/>
      <c r="BF160" s="1272"/>
      <c r="BG160" s="1272"/>
      <c r="BH160" s="1272"/>
      <c r="BI160" s="1272"/>
      <c r="BJ160" s="1272"/>
      <c r="BK160" s="1272"/>
      <c r="BL160" s="1272"/>
      <c r="BM160" s="1272"/>
      <c r="BN160" s="1272"/>
      <c r="BO160" s="1272"/>
      <c r="BP160" s="1272"/>
      <c r="BQ160" s="1272"/>
      <c r="BR160" s="1272"/>
      <c r="BS160" s="1272"/>
      <c r="BT160" s="1272"/>
      <c r="BU160" s="1272"/>
      <c r="BV160" s="1272"/>
      <c r="BW160" s="1272"/>
      <c r="BX160" s="1272"/>
      <c r="BY160" s="1272"/>
      <c r="BZ160" s="1272"/>
      <c r="CA160" s="1272"/>
      <c r="CB160" s="1272"/>
      <c r="CC160" s="1272"/>
      <c r="CD160" s="1272"/>
      <c r="CE160" s="1272"/>
      <c r="CF160" s="1272"/>
      <c r="CG160" s="1272"/>
      <c r="CH160" s="1272"/>
      <c r="CI160" s="1272"/>
      <c r="CJ160" s="1272"/>
      <c r="CK160" s="1272"/>
      <c r="CL160" s="1272"/>
      <c r="CM160" s="1272"/>
      <c r="CN160" s="1272"/>
      <c r="CO160" s="1272"/>
      <c r="CP160" s="1272"/>
      <c r="CQ160" s="1272"/>
      <c r="CR160" s="1272"/>
      <c r="CS160" s="1272"/>
      <c r="CT160" s="1272"/>
      <c r="CU160" s="1272"/>
      <c r="CV160" s="1272"/>
      <c r="CW160" s="1272"/>
      <c r="CX160" s="1272"/>
      <c r="CY160" s="1272"/>
      <c r="CZ160" s="1272"/>
      <c r="DA160" s="1272"/>
      <c r="DB160" s="1272"/>
      <c r="DC160" s="1272"/>
      <c r="DD160" s="1272"/>
      <c r="DE160" s="1272"/>
      <c r="DF160" s="1272"/>
      <c r="DG160" s="1272"/>
      <c r="DH160" s="1272"/>
      <c r="DI160" s="1272"/>
      <c r="DJ160" s="1272"/>
      <c r="DK160" s="1272"/>
      <c r="DL160" s="1272"/>
      <c r="DM160" s="1272"/>
      <c r="DN160" s="1272"/>
      <c r="DO160" s="1272"/>
      <c r="DP160" s="1272"/>
      <c r="DQ160" s="1272"/>
      <c r="DR160" s="1272"/>
      <c r="DS160" s="1272"/>
      <c r="DT160" s="1272"/>
      <c r="DU160" s="1272"/>
      <c r="DV160" s="1272"/>
      <c r="DW160" s="1272"/>
      <c r="DX160" s="1272"/>
      <c r="DY160" s="1272"/>
      <c r="DZ160" s="1272"/>
      <c r="EA160" s="1272"/>
      <c r="EB160" s="1272"/>
      <c r="EC160" s="1272"/>
      <c r="ED160" s="1272"/>
      <c r="EE160" s="1272"/>
      <c r="EF160" s="1272"/>
      <c r="EG160" s="1272"/>
      <c r="EH160" s="1272"/>
      <c r="EI160" s="1272"/>
      <c r="EJ160" s="1272"/>
      <c r="EK160" s="1272"/>
      <c r="EL160" s="1272"/>
      <c r="EM160" s="1272"/>
      <c r="EN160" s="1272"/>
      <c r="EO160" s="1272"/>
      <c r="EP160" s="1272"/>
      <c r="EQ160" s="1272"/>
      <c r="ER160" s="1272"/>
      <c r="ES160" s="1272"/>
      <c r="ET160" s="1272"/>
      <c r="EU160" s="1272"/>
      <c r="EV160" s="1272"/>
      <c r="EW160" s="1272"/>
      <c r="EX160" s="1272"/>
      <c r="EY160" s="1272"/>
      <c r="EZ160" s="1272"/>
      <c r="FA160" s="1272"/>
      <c r="FB160" s="1272"/>
      <c r="FC160" s="1272"/>
      <c r="FD160" s="1281"/>
    </row>
    <row r="161" spans="1:159" s="1283" customFormat="1" ht="12.75" customHeight="1" hidden="1">
      <c r="A161" s="1274"/>
      <c r="B161" s="1275"/>
      <c r="C161" s="1276"/>
      <c r="D161" s="1275"/>
      <c r="E161" s="1275">
        <f>SUM(B161*D161)</f>
        <v>0</v>
      </c>
      <c r="F161" s="1277"/>
      <c r="G161" s="1278"/>
      <c r="H161" s="1275">
        <f>SUM(E161*G161)</f>
        <v>0</v>
      </c>
      <c r="I161" s="1275"/>
      <c r="J161" s="1279">
        <f>H161-I161</f>
        <v>0</v>
      </c>
      <c r="K161" s="1272"/>
      <c r="L161" s="1272"/>
      <c r="M161" s="1272"/>
      <c r="N161" s="1272"/>
      <c r="O161" s="1272"/>
      <c r="P161" s="1272"/>
      <c r="Q161" s="1272"/>
      <c r="R161" s="1272"/>
      <c r="S161" s="1272"/>
      <c r="T161" s="1272"/>
      <c r="U161" s="1272"/>
      <c r="V161" s="1272"/>
      <c r="W161" s="1272"/>
      <c r="X161" s="1272"/>
      <c r="Y161" s="1272"/>
      <c r="Z161" s="1272"/>
      <c r="AA161" s="1272"/>
      <c r="AB161" s="1272"/>
      <c r="AC161" s="1272"/>
      <c r="AD161" s="1272"/>
      <c r="AE161" s="1272"/>
      <c r="AF161" s="1272"/>
      <c r="AG161" s="1272"/>
      <c r="AH161" s="1272"/>
      <c r="AI161" s="1272"/>
      <c r="AJ161" s="1272"/>
      <c r="AK161" s="1272"/>
      <c r="AL161" s="1272"/>
      <c r="AM161" s="1272"/>
      <c r="AN161" s="1272"/>
      <c r="AO161" s="1272"/>
      <c r="AP161" s="1272"/>
      <c r="AQ161" s="1272"/>
      <c r="AR161" s="1272"/>
      <c r="AS161" s="1272"/>
      <c r="AT161" s="1272"/>
      <c r="AU161" s="1272"/>
      <c r="AV161" s="1272"/>
      <c r="AW161" s="1272"/>
      <c r="AX161" s="1272"/>
      <c r="AY161" s="1272"/>
      <c r="AZ161" s="1272"/>
      <c r="BA161" s="1272"/>
      <c r="BB161" s="1272"/>
      <c r="BC161" s="1272"/>
      <c r="BD161" s="1272"/>
      <c r="BE161" s="1272"/>
      <c r="BF161" s="1272"/>
      <c r="BG161" s="1272"/>
      <c r="BH161" s="1272"/>
      <c r="BI161" s="1272"/>
      <c r="BJ161" s="1272"/>
      <c r="BK161" s="1272"/>
      <c r="BL161" s="1272"/>
      <c r="BM161" s="1272"/>
      <c r="BN161" s="1272"/>
      <c r="BO161" s="1272"/>
      <c r="BP161" s="1272"/>
      <c r="BQ161" s="1272"/>
      <c r="BR161" s="1272"/>
      <c r="BS161" s="1272"/>
      <c r="BT161" s="1272"/>
      <c r="BU161" s="1272"/>
      <c r="BV161" s="1272"/>
      <c r="BW161" s="1272"/>
      <c r="BX161" s="1272"/>
      <c r="BY161" s="1272"/>
      <c r="BZ161" s="1272"/>
      <c r="CA161" s="1272"/>
      <c r="CB161" s="1272"/>
      <c r="CC161" s="1272"/>
      <c r="CD161" s="1272"/>
      <c r="CE161" s="1272"/>
      <c r="CF161" s="1272"/>
      <c r="CG161" s="1272"/>
      <c r="CH161" s="1272"/>
      <c r="CI161" s="1272"/>
      <c r="CJ161" s="1272"/>
      <c r="CK161" s="1272"/>
      <c r="CL161" s="1272"/>
      <c r="CM161" s="1272"/>
      <c r="CN161" s="1272"/>
      <c r="CO161" s="1272"/>
      <c r="CP161" s="1272"/>
      <c r="CQ161" s="1272"/>
      <c r="CR161" s="1272"/>
      <c r="CS161" s="1272"/>
      <c r="CT161" s="1272"/>
      <c r="CU161" s="1272"/>
      <c r="CV161" s="1272"/>
      <c r="CW161" s="1272"/>
      <c r="CX161" s="1272"/>
      <c r="CY161" s="1272"/>
      <c r="CZ161" s="1272"/>
      <c r="DA161" s="1272"/>
      <c r="DB161" s="1272"/>
      <c r="DC161" s="1272"/>
      <c r="DD161" s="1272"/>
      <c r="DE161" s="1272"/>
      <c r="DF161" s="1272"/>
      <c r="DG161" s="1272"/>
      <c r="DH161" s="1272"/>
      <c r="DI161" s="1272"/>
      <c r="DJ161" s="1272"/>
      <c r="DK161" s="1272"/>
      <c r="DL161" s="1272"/>
      <c r="DM161" s="1272"/>
      <c r="DN161" s="1272"/>
      <c r="DO161" s="1272"/>
      <c r="DP161" s="1272"/>
      <c r="DQ161" s="1272"/>
      <c r="DR161" s="1272"/>
      <c r="DS161" s="1272"/>
      <c r="DT161" s="1272"/>
      <c r="DU161" s="1272"/>
      <c r="DV161" s="1272"/>
      <c r="DW161" s="1272"/>
      <c r="DX161" s="1272"/>
      <c r="DY161" s="1272"/>
      <c r="DZ161" s="1272"/>
      <c r="EA161" s="1272"/>
      <c r="EB161" s="1272"/>
      <c r="EC161" s="1272"/>
      <c r="ED161" s="1272"/>
      <c r="EE161" s="1272"/>
      <c r="EF161" s="1272"/>
      <c r="EG161" s="1272"/>
      <c r="EH161" s="1272"/>
      <c r="EI161" s="1272"/>
      <c r="EJ161" s="1272"/>
      <c r="EK161" s="1272"/>
      <c r="EL161" s="1272"/>
      <c r="EM161" s="1272"/>
      <c r="EN161" s="1272"/>
      <c r="EO161" s="1272"/>
      <c r="EP161" s="1272"/>
      <c r="EQ161" s="1272"/>
      <c r="ER161" s="1272"/>
      <c r="ES161" s="1272"/>
      <c r="ET161" s="1272"/>
      <c r="EU161" s="1272"/>
      <c r="EV161" s="1272"/>
      <c r="EW161" s="1272"/>
      <c r="EX161" s="1272"/>
      <c r="EY161" s="1272"/>
      <c r="EZ161" s="1272"/>
      <c r="FA161" s="1272"/>
      <c r="FB161" s="1272"/>
      <c r="FC161" s="1272"/>
    </row>
    <row r="162" spans="1:159" s="1273" customFormat="1" ht="12.75" customHeight="1" hidden="1">
      <c r="A162" s="1269" t="s">
        <v>1303</v>
      </c>
      <c r="B162" s="1270"/>
      <c r="C162" s="1270"/>
      <c r="D162" s="1270"/>
      <c r="E162" s="1270"/>
      <c r="F162" s="1270"/>
      <c r="G162" s="1270"/>
      <c r="H162" s="1271">
        <v>15</v>
      </c>
      <c r="I162" s="1271">
        <v>0</v>
      </c>
      <c r="J162" s="1271">
        <f>H162-I162</f>
        <v>15</v>
      </c>
      <c r="K162" s="1272"/>
      <c r="L162" s="1272"/>
      <c r="M162" s="1272"/>
      <c r="N162" s="1272"/>
      <c r="O162" s="1272"/>
      <c r="P162" s="1272"/>
      <c r="Q162" s="1272"/>
      <c r="R162" s="1272"/>
      <c r="S162" s="1272"/>
      <c r="T162" s="1272"/>
      <c r="U162" s="1272"/>
      <c r="V162" s="1272"/>
      <c r="W162" s="1272"/>
      <c r="X162" s="1272"/>
      <c r="Y162" s="1272"/>
      <c r="Z162" s="1272"/>
      <c r="AA162" s="1272"/>
      <c r="AB162" s="1272"/>
      <c r="AC162" s="1272"/>
      <c r="AD162" s="1272"/>
      <c r="AE162" s="1272"/>
      <c r="AF162" s="1272"/>
      <c r="AG162" s="1272"/>
      <c r="AH162" s="1272"/>
      <c r="AI162" s="1272"/>
      <c r="AJ162" s="1272"/>
      <c r="AK162" s="1272"/>
      <c r="AL162" s="1272"/>
      <c r="AM162" s="1272"/>
      <c r="AN162" s="1272"/>
      <c r="AO162" s="1272"/>
      <c r="AP162" s="1272"/>
      <c r="AQ162" s="1272"/>
      <c r="AR162" s="1272"/>
      <c r="AS162" s="1272"/>
      <c r="AT162" s="1272"/>
      <c r="AU162" s="1272"/>
      <c r="AV162" s="1272"/>
      <c r="AW162" s="1272"/>
      <c r="AX162" s="1272"/>
      <c r="AY162" s="1272"/>
      <c r="AZ162" s="1272"/>
      <c r="BA162" s="1272"/>
      <c r="BB162" s="1272"/>
      <c r="BC162" s="1272"/>
      <c r="BD162" s="1272"/>
      <c r="BE162" s="1272"/>
      <c r="BF162" s="1272"/>
      <c r="BG162" s="1272"/>
      <c r="BH162" s="1272"/>
      <c r="BI162" s="1272"/>
      <c r="BJ162" s="1272"/>
      <c r="BK162" s="1272"/>
      <c r="BL162" s="1272"/>
      <c r="BM162" s="1272"/>
      <c r="BN162" s="1272"/>
      <c r="BO162" s="1272"/>
      <c r="BP162" s="1272"/>
      <c r="BQ162" s="1272"/>
      <c r="BR162" s="1272"/>
      <c r="BS162" s="1272"/>
      <c r="BT162" s="1272"/>
      <c r="BU162" s="1272"/>
      <c r="BV162" s="1272"/>
      <c r="BW162" s="1272"/>
      <c r="BX162" s="1272"/>
      <c r="BY162" s="1272"/>
      <c r="BZ162" s="1272"/>
      <c r="CA162" s="1272"/>
      <c r="CB162" s="1272"/>
      <c r="CC162" s="1272"/>
      <c r="CD162" s="1272"/>
      <c r="CE162" s="1272"/>
      <c r="CF162" s="1272"/>
      <c r="CG162" s="1272"/>
      <c r="CH162" s="1272"/>
      <c r="CI162" s="1272"/>
      <c r="CJ162" s="1272"/>
      <c r="CK162" s="1272"/>
      <c r="CL162" s="1272"/>
      <c r="CM162" s="1272"/>
      <c r="CN162" s="1272"/>
      <c r="CO162" s="1272"/>
      <c r="CP162" s="1272"/>
      <c r="CQ162" s="1272"/>
      <c r="CR162" s="1272"/>
      <c r="CS162" s="1272"/>
      <c r="CT162" s="1272"/>
      <c r="CU162" s="1272"/>
      <c r="CV162" s="1272"/>
      <c r="CW162" s="1272"/>
      <c r="CX162" s="1272"/>
      <c r="CY162" s="1272"/>
      <c r="CZ162" s="1272"/>
      <c r="DA162" s="1272"/>
      <c r="DB162" s="1272"/>
      <c r="DC162" s="1272"/>
      <c r="DD162" s="1272"/>
      <c r="DE162" s="1272"/>
      <c r="DF162" s="1272"/>
      <c r="DG162" s="1272"/>
      <c r="DH162" s="1272"/>
      <c r="DI162" s="1272"/>
      <c r="DJ162" s="1272"/>
      <c r="DK162" s="1272"/>
      <c r="DL162" s="1272"/>
      <c r="DM162" s="1272"/>
      <c r="DN162" s="1272"/>
      <c r="DO162" s="1272"/>
      <c r="DP162" s="1272"/>
      <c r="DQ162" s="1272"/>
      <c r="DR162" s="1272"/>
      <c r="DS162" s="1272"/>
      <c r="DT162" s="1272"/>
      <c r="DU162" s="1272"/>
      <c r="DV162" s="1272"/>
      <c r="DW162" s="1272"/>
      <c r="DX162" s="1272"/>
      <c r="DY162" s="1272"/>
      <c r="DZ162" s="1272"/>
      <c r="EA162" s="1272"/>
      <c r="EB162" s="1272"/>
      <c r="EC162" s="1272"/>
      <c r="ED162" s="1272"/>
      <c r="EE162" s="1272"/>
      <c r="EF162" s="1272"/>
      <c r="EG162" s="1272"/>
      <c r="EH162" s="1272"/>
      <c r="EI162" s="1272"/>
      <c r="EJ162" s="1272"/>
      <c r="EK162" s="1272"/>
      <c r="EL162" s="1272"/>
      <c r="EM162" s="1272"/>
      <c r="EN162" s="1272"/>
      <c r="EO162" s="1272"/>
      <c r="EP162" s="1272"/>
      <c r="EQ162" s="1272"/>
      <c r="ER162" s="1272"/>
      <c r="ES162" s="1272"/>
      <c r="ET162" s="1272"/>
      <c r="EU162" s="1272"/>
      <c r="EV162" s="1272"/>
      <c r="EW162" s="1272"/>
      <c r="EX162" s="1272"/>
      <c r="EY162" s="1272"/>
      <c r="EZ162" s="1272"/>
      <c r="FA162" s="1272"/>
      <c r="FB162" s="1272"/>
      <c r="FC162" s="1272"/>
    </row>
    <row r="163" spans="1:159" s="1280" customFormat="1" ht="12.75" customHeight="1" hidden="1">
      <c r="A163" s="1269" t="s">
        <v>1304</v>
      </c>
      <c r="B163" s="1270"/>
      <c r="C163" s="1270"/>
      <c r="D163" s="1270"/>
      <c r="E163" s="1270"/>
      <c r="F163" s="1270"/>
      <c r="G163" s="1270"/>
      <c r="H163" s="1271" t="e">
        <f>SUM(H159+#REF!+H162)</f>
        <v>#REF!</v>
      </c>
      <c r="I163" s="1271" t="e">
        <f>SUM(I159+#REF!)</f>
        <v>#REF!</v>
      </c>
      <c r="J163" s="1271" t="e">
        <f>SUM(J159+#REF!)</f>
        <v>#REF!</v>
      </c>
      <c r="K163" s="1272"/>
      <c r="L163" s="1272"/>
      <c r="M163" s="1272"/>
      <c r="N163" s="1272"/>
      <c r="O163" s="1272"/>
      <c r="P163" s="1272"/>
      <c r="Q163" s="1272"/>
      <c r="R163" s="1272"/>
      <c r="S163" s="1272"/>
      <c r="T163" s="1272"/>
      <c r="U163" s="1272"/>
      <c r="V163" s="1272"/>
      <c r="W163" s="1272"/>
      <c r="X163" s="1272"/>
      <c r="Y163" s="1272"/>
      <c r="Z163" s="1272"/>
      <c r="AA163" s="1272"/>
      <c r="AB163" s="1272"/>
      <c r="AC163" s="1272"/>
      <c r="AD163" s="1272"/>
      <c r="AE163" s="1272"/>
      <c r="AF163" s="1272"/>
      <c r="AG163" s="1272"/>
      <c r="AH163" s="1272"/>
      <c r="AI163" s="1272"/>
      <c r="AJ163" s="1272"/>
      <c r="AK163" s="1272"/>
      <c r="AL163" s="1272"/>
      <c r="AM163" s="1272"/>
      <c r="AN163" s="1272"/>
      <c r="AO163" s="1272"/>
      <c r="AP163" s="1272"/>
      <c r="AQ163" s="1272"/>
      <c r="AR163" s="1272"/>
      <c r="AS163" s="1272"/>
      <c r="AT163" s="1272"/>
      <c r="AU163" s="1272"/>
      <c r="AV163" s="1272"/>
      <c r="AW163" s="1272"/>
      <c r="AX163" s="1272"/>
      <c r="AY163" s="1272"/>
      <c r="AZ163" s="1272"/>
      <c r="BA163" s="1272"/>
      <c r="BB163" s="1272"/>
      <c r="BC163" s="1272"/>
      <c r="BD163" s="1272"/>
      <c r="BE163" s="1272"/>
      <c r="BF163" s="1272"/>
      <c r="BG163" s="1272"/>
      <c r="BH163" s="1272"/>
      <c r="BI163" s="1272"/>
      <c r="BJ163" s="1272"/>
      <c r="BK163" s="1272"/>
      <c r="BL163" s="1272"/>
      <c r="BM163" s="1272"/>
      <c r="BN163" s="1272"/>
      <c r="BO163" s="1272"/>
      <c r="BP163" s="1272"/>
      <c r="BQ163" s="1272"/>
      <c r="BR163" s="1272"/>
      <c r="BS163" s="1272"/>
      <c r="BT163" s="1272"/>
      <c r="BU163" s="1272"/>
      <c r="BV163" s="1272"/>
      <c r="BW163" s="1272"/>
      <c r="BX163" s="1272"/>
      <c r="BY163" s="1272"/>
      <c r="BZ163" s="1272"/>
      <c r="CA163" s="1272"/>
      <c r="CB163" s="1272"/>
      <c r="CC163" s="1272"/>
      <c r="CD163" s="1272"/>
      <c r="CE163" s="1272"/>
      <c r="CF163" s="1272"/>
      <c r="CG163" s="1272"/>
      <c r="CH163" s="1272"/>
      <c r="CI163" s="1272"/>
      <c r="CJ163" s="1272"/>
      <c r="CK163" s="1272"/>
      <c r="CL163" s="1272"/>
      <c r="CM163" s="1272"/>
      <c r="CN163" s="1272"/>
      <c r="CO163" s="1272"/>
      <c r="CP163" s="1272"/>
      <c r="CQ163" s="1272"/>
      <c r="CR163" s="1272"/>
      <c r="CS163" s="1272"/>
      <c r="CT163" s="1272"/>
      <c r="CU163" s="1272"/>
      <c r="CV163" s="1272"/>
      <c r="CW163" s="1272"/>
      <c r="CX163" s="1272"/>
      <c r="CY163" s="1272"/>
      <c r="CZ163" s="1272"/>
      <c r="DA163" s="1272"/>
      <c r="DB163" s="1272"/>
      <c r="DC163" s="1272"/>
      <c r="DD163" s="1272"/>
      <c r="DE163" s="1272"/>
      <c r="DF163" s="1272"/>
      <c r="DG163" s="1272"/>
      <c r="DH163" s="1272"/>
      <c r="DI163" s="1272"/>
      <c r="DJ163" s="1272"/>
      <c r="DK163" s="1272"/>
      <c r="DL163" s="1272"/>
      <c r="DM163" s="1272"/>
      <c r="DN163" s="1272"/>
      <c r="DO163" s="1272"/>
      <c r="DP163" s="1272"/>
      <c r="DQ163" s="1272"/>
      <c r="DR163" s="1272"/>
      <c r="DS163" s="1272"/>
      <c r="DT163" s="1272"/>
      <c r="DU163" s="1272"/>
      <c r="DV163" s="1272"/>
      <c r="DW163" s="1272"/>
      <c r="DX163" s="1272"/>
      <c r="DY163" s="1272"/>
      <c r="DZ163" s="1272"/>
      <c r="EA163" s="1272"/>
      <c r="EB163" s="1272"/>
      <c r="EC163" s="1272"/>
      <c r="ED163" s="1272"/>
      <c r="EE163" s="1272"/>
      <c r="EF163" s="1272"/>
      <c r="EG163" s="1272"/>
      <c r="EH163" s="1272"/>
      <c r="EI163" s="1272"/>
      <c r="EJ163" s="1272"/>
      <c r="EK163" s="1272"/>
      <c r="EL163" s="1272"/>
      <c r="EM163" s="1272"/>
      <c r="EN163" s="1272"/>
      <c r="EO163" s="1272"/>
      <c r="EP163" s="1272"/>
      <c r="EQ163" s="1272"/>
      <c r="ER163" s="1272"/>
      <c r="ES163" s="1272"/>
      <c r="ET163" s="1272"/>
      <c r="EU163" s="1272"/>
      <c r="EV163" s="1272"/>
      <c r="EW163" s="1272"/>
      <c r="EX163" s="1272"/>
      <c r="EY163" s="1272"/>
      <c r="EZ163" s="1272"/>
      <c r="FA163" s="1272"/>
      <c r="FB163" s="1272"/>
      <c r="FC163" s="1272"/>
    </row>
    <row r="164" spans="1:160" s="1282" customFormat="1" ht="12.75" customHeight="1" hidden="1">
      <c r="A164" s="1284" t="s">
        <v>1305</v>
      </c>
      <c r="B164" s="1285"/>
      <c r="C164" s="1286"/>
      <c r="D164" s="1285"/>
      <c r="E164" s="1285"/>
      <c r="F164" s="1287"/>
      <c r="G164" s="1288"/>
      <c r="H164" s="1285"/>
      <c r="I164" s="1285"/>
      <c r="J164" s="1289"/>
      <c r="K164" s="1272"/>
      <c r="L164" s="1272"/>
      <c r="M164" s="1272"/>
      <c r="N164" s="1272"/>
      <c r="O164" s="1272"/>
      <c r="P164" s="1272"/>
      <c r="Q164" s="1272"/>
      <c r="R164" s="1272"/>
      <c r="S164" s="1272"/>
      <c r="T164" s="1272"/>
      <c r="U164" s="1272"/>
      <c r="V164" s="1272"/>
      <c r="W164" s="1272"/>
      <c r="X164" s="1272"/>
      <c r="Y164" s="1272"/>
      <c r="Z164" s="1272"/>
      <c r="AA164" s="1272"/>
      <c r="AB164" s="1272"/>
      <c r="AC164" s="1272"/>
      <c r="AD164" s="1272"/>
      <c r="AE164" s="1272"/>
      <c r="AF164" s="1272"/>
      <c r="AG164" s="1272"/>
      <c r="AH164" s="1272"/>
      <c r="AI164" s="1272"/>
      <c r="AJ164" s="1272"/>
      <c r="AK164" s="1272"/>
      <c r="AL164" s="1272"/>
      <c r="AM164" s="1272"/>
      <c r="AN164" s="1272"/>
      <c r="AO164" s="1272"/>
      <c r="AP164" s="1272"/>
      <c r="AQ164" s="1272"/>
      <c r="AR164" s="1272"/>
      <c r="AS164" s="1272"/>
      <c r="AT164" s="1272"/>
      <c r="AU164" s="1272"/>
      <c r="AV164" s="1272"/>
      <c r="AW164" s="1272"/>
      <c r="AX164" s="1272"/>
      <c r="AY164" s="1272"/>
      <c r="AZ164" s="1272"/>
      <c r="BA164" s="1272"/>
      <c r="BB164" s="1272"/>
      <c r="BC164" s="1272"/>
      <c r="BD164" s="1272"/>
      <c r="BE164" s="1272"/>
      <c r="BF164" s="1272"/>
      <c r="BG164" s="1272"/>
      <c r="BH164" s="1272"/>
      <c r="BI164" s="1272"/>
      <c r="BJ164" s="1272"/>
      <c r="BK164" s="1272"/>
      <c r="BL164" s="1272"/>
      <c r="BM164" s="1272"/>
      <c r="BN164" s="1272"/>
      <c r="BO164" s="1272"/>
      <c r="BP164" s="1272"/>
      <c r="BQ164" s="1272"/>
      <c r="BR164" s="1272"/>
      <c r="BS164" s="1272"/>
      <c r="BT164" s="1272"/>
      <c r="BU164" s="1272"/>
      <c r="BV164" s="1272"/>
      <c r="BW164" s="1272"/>
      <c r="BX164" s="1272"/>
      <c r="BY164" s="1272"/>
      <c r="BZ164" s="1272"/>
      <c r="CA164" s="1272"/>
      <c r="CB164" s="1272"/>
      <c r="CC164" s="1272"/>
      <c r="CD164" s="1272"/>
      <c r="CE164" s="1272"/>
      <c r="CF164" s="1272"/>
      <c r="CG164" s="1272"/>
      <c r="CH164" s="1272"/>
      <c r="CI164" s="1272"/>
      <c r="CJ164" s="1272"/>
      <c r="CK164" s="1272"/>
      <c r="CL164" s="1272"/>
      <c r="CM164" s="1272"/>
      <c r="CN164" s="1272"/>
      <c r="CO164" s="1272"/>
      <c r="CP164" s="1272"/>
      <c r="CQ164" s="1272"/>
      <c r="CR164" s="1272"/>
      <c r="CS164" s="1272"/>
      <c r="CT164" s="1272"/>
      <c r="CU164" s="1272"/>
      <c r="CV164" s="1272"/>
      <c r="CW164" s="1272"/>
      <c r="CX164" s="1272"/>
      <c r="CY164" s="1272"/>
      <c r="CZ164" s="1272"/>
      <c r="DA164" s="1272"/>
      <c r="DB164" s="1272"/>
      <c r="DC164" s="1272"/>
      <c r="DD164" s="1272"/>
      <c r="DE164" s="1272"/>
      <c r="DF164" s="1272"/>
      <c r="DG164" s="1272"/>
      <c r="DH164" s="1272"/>
      <c r="DI164" s="1272"/>
      <c r="DJ164" s="1272"/>
      <c r="DK164" s="1272"/>
      <c r="DL164" s="1272"/>
      <c r="DM164" s="1272"/>
      <c r="DN164" s="1272"/>
      <c r="DO164" s="1272"/>
      <c r="DP164" s="1272"/>
      <c r="DQ164" s="1272"/>
      <c r="DR164" s="1272"/>
      <c r="DS164" s="1272"/>
      <c r="DT164" s="1272"/>
      <c r="DU164" s="1272"/>
      <c r="DV164" s="1272"/>
      <c r="DW164" s="1272"/>
      <c r="DX164" s="1272"/>
      <c r="DY164" s="1272"/>
      <c r="DZ164" s="1272"/>
      <c r="EA164" s="1272"/>
      <c r="EB164" s="1272"/>
      <c r="EC164" s="1272"/>
      <c r="ED164" s="1272"/>
      <c r="EE164" s="1272"/>
      <c r="EF164" s="1272"/>
      <c r="EG164" s="1272"/>
      <c r="EH164" s="1272"/>
      <c r="EI164" s="1272"/>
      <c r="EJ164" s="1272"/>
      <c r="EK164" s="1272"/>
      <c r="EL164" s="1272"/>
      <c r="EM164" s="1272"/>
      <c r="EN164" s="1272"/>
      <c r="EO164" s="1272"/>
      <c r="EP164" s="1272"/>
      <c r="EQ164" s="1272"/>
      <c r="ER164" s="1272"/>
      <c r="ES164" s="1272"/>
      <c r="ET164" s="1272"/>
      <c r="EU164" s="1272"/>
      <c r="EV164" s="1272"/>
      <c r="EW164" s="1272"/>
      <c r="EX164" s="1272"/>
      <c r="EY164" s="1272"/>
      <c r="EZ164" s="1272"/>
      <c r="FA164" s="1272"/>
      <c r="FB164" s="1272"/>
      <c r="FC164" s="1272"/>
      <c r="FD164" s="1281"/>
    </row>
    <row r="165" spans="1:159" s="1273" customFormat="1" ht="12.75" customHeight="1" hidden="1">
      <c r="A165" s="1870" t="s">
        <v>1306</v>
      </c>
      <c r="B165" s="1871"/>
      <c r="C165" s="1871"/>
      <c r="D165" s="1871"/>
      <c r="E165" s="1871"/>
      <c r="F165" s="1871"/>
      <c r="G165" s="1871"/>
      <c r="H165" s="1871"/>
      <c r="I165" s="1871"/>
      <c r="J165" s="1871"/>
      <c r="K165" s="1272"/>
      <c r="L165" s="1272"/>
      <c r="M165" s="1272"/>
      <c r="N165" s="1272"/>
      <c r="O165" s="1272"/>
      <c r="P165" s="1272"/>
      <c r="Q165" s="1272"/>
      <c r="R165" s="1272"/>
      <c r="S165" s="1272"/>
      <c r="T165" s="1272"/>
      <c r="U165" s="1272"/>
      <c r="V165" s="1272"/>
      <c r="W165" s="1272"/>
      <c r="X165" s="1272"/>
      <c r="Y165" s="1272"/>
      <c r="Z165" s="1272"/>
      <c r="AA165" s="1272"/>
      <c r="AB165" s="1272"/>
      <c r="AC165" s="1272"/>
      <c r="AD165" s="1272"/>
      <c r="AE165" s="1272"/>
      <c r="AF165" s="1272"/>
      <c r="AG165" s="1272"/>
      <c r="AH165" s="1272"/>
      <c r="AI165" s="1272"/>
      <c r="AJ165" s="1272"/>
      <c r="AK165" s="1272"/>
      <c r="AL165" s="1272"/>
      <c r="AM165" s="1272"/>
      <c r="AN165" s="1272"/>
      <c r="AO165" s="1272"/>
      <c r="AP165" s="1272"/>
      <c r="AQ165" s="1272"/>
      <c r="AR165" s="1272"/>
      <c r="AS165" s="1272"/>
      <c r="AT165" s="1272"/>
      <c r="AU165" s="1272"/>
      <c r="AV165" s="1272"/>
      <c r="AW165" s="1272"/>
      <c r="AX165" s="1272"/>
      <c r="AY165" s="1272"/>
      <c r="AZ165" s="1272"/>
      <c r="BA165" s="1272"/>
      <c r="BB165" s="1272"/>
      <c r="BC165" s="1272"/>
      <c r="BD165" s="1272"/>
      <c r="BE165" s="1272"/>
      <c r="BF165" s="1272"/>
      <c r="BG165" s="1272"/>
      <c r="BH165" s="1272"/>
      <c r="BI165" s="1272"/>
      <c r="BJ165" s="1272"/>
      <c r="BK165" s="1272"/>
      <c r="BL165" s="1272"/>
      <c r="BM165" s="1272"/>
      <c r="BN165" s="1272"/>
      <c r="BO165" s="1272"/>
      <c r="BP165" s="1272"/>
      <c r="BQ165" s="1272"/>
      <c r="BR165" s="1272"/>
      <c r="BS165" s="1272"/>
      <c r="BT165" s="1272"/>
      <c r="BU165" s="1272"/>
      <c r="BV165" s="1272"/>
      <c r="BW165" s="1272"/>
      <c r="BX165" s="1272"/>
      <c r="BY165" s="1272"/>
      <c r="BZ165" s="1272"/>
      <c r="CA165" s="1272"/>
      <c r="CB165" s="1272"/>
      <c r="CC165" s="1272"/>
      <c r="CD165" s="1272"/>
      <c r="CE165" s="1272"/>
      <c r="CF165" s="1272"/>
      <c r="CG165" s="1272"/>
      <c r="CH165" s="1272"/>
      <c r="CI165" s="1272"/>
      <c r="CJ165" s="1272"/>
      <c r="CK165" s="1272"/>
      <c r="CL165" s="1272"/>
      <c r="CM165" s="1272"/>
      <c r="CN165" s="1272"/>
      <c r="CO165" s="1272"/>
      <c r="CP165" s="1272"/>
      <c r="CQ165" s="1272"/>
      <c r="CR165" s="1272"/>
      <c r="CS165" s="1272"/>
      <c r="CT165" s="1272"/>
      <c r="CU165" s="1272"/>
      <c r="CV165" s="1272"/>
      <c r="CW165" s="1272"/>
      <c r="CX165" s="1272"/>
      <c r="CY165" s="1272"/>
      <c r="CZ165" s="1272"/>
      <c r="DA165" s="1272"/>
      <c r="DB165" s="1272"/>
      <c r="DC165" s="1272"/>
      <c r="DD165" s="1272"/>
      <c r="DE165" s="1272"/>
      <c r="DF165" s="1272"/>
      <c r="DG165" s="1272"/>
      <c r="DH165" s="1272"/>
      <c r="DI165" s="1272"/>
      <c r="DJ165" s="1272"/>
      <c r="DK165" s="1272"/>
      <c r="DL165" s="1272"/>
      <c r="DM165" s="1272"/>
      <c r="DN165" s="1272"/>
      <c r="DO165" s="1272"/>
      <c r="DP165" s="1272"/>
      <c r="DQ165" s="1272"/>
      <c r="DR165" s="1272"/>
      <c r="DS165" s="1272"/>
      <c r="DT165" s="1272"/>
      <c r="DU165" s="1272"/>
      <c r="DV165" s="1272"/>
      <c r="DW165" s="1272"/>
      <c r="DX165" s="1272"/>
      <c r="DY165" s="1272"/>
      <c r="DZ165" s="1272"/>
      <c r="EA165" s="1272"/>
      <c r="EB165" s="1272"/>
      <c r="EC165" s="1272"/>
      <c r="ED165" s="1272"/>
      <c r="EE165" s="1272"/>
      <c r="EF165" s="1272"/>
      <c r="EG165" s="1272"/>
      <c r="EH165" s="1272"/>
      <c r="EI165" s="1272"/>
      <c r="EJ165" s="1272"/>
      <c r="EK165" s="1272"/>
      <c r="EL165" s="1272"/>
      <c r="EM165" s="1272"/>
      <c r="EN165" s="1272"/>
      <c r="EO165" s="1272"/>
      <c r="EP165" s="1272"/>
      <c r="EQ165" s="1272"/>
      <c r="ER165" s="1272"/>
      <c r="ES165" s="1272"/>
      <c r="ET165" s="1272"/>
      <c r="EU165" s="1272"/>
      <c r="EV165" s="1272"/>
      <c r="EW165" s="1272"/>
      <c r="EX165" s="1272"/>
      <c r="EY165" s="1272"/>
      <c r="EZ165" s="1272"/>
      <c r="FA165" s="1272"/>
      <c r="FB165" s="1272"/>
      <c r="FC165" s="1272"/>
    </row>
    <row r="166" spans="1:159" s="1280" customFormat="1" ht="12.75" customHeight="1" hidden="1">
      <c r="A166" s="1274"/>
      <c r="B166" s="1275"/>
      <c r="C166" s="1276"/>
      <c r="D166" s="1275"/>
      <c r="E166" s="1275"/>
      <c r="F166" s="1277"/>
      <c r="G166" s="1278"/>
      <c r="H166" s="1275"/>
      <c r="I166" s="1275"/>
      <c r="J166" s="1279"/>
      <c r="K166" s="1272"/>
      <c r="L166" s="1272"/>
      <c r="M166" s="1272"/>
      <c r="N166" s="1272"/>
      <c r="O166" s="1272"/>
      <c r="P166" s="1272"/>
      <c r="Q166" s="1272"/>
      <c r="R166" s="1272"/>
      <c r="S166" s="1272"/>
      <c r="T166" s="1272"/>
      <c r="U166" s="1272"/>
      <c r="V166" s="1272"/>
      <c r="W166" s="1272"/>
      <c r="X166" s="1272"/>
      <c r="Y166" s="1272"/>
      <c r="Z166" s="1272"/>
      <c r="AA166" s="1272"/>
      <c r="AB166" s="1272"/>
      <c r="AC166" s="1272"/>
      <c r="AD166" s="1272"/>
      <c r="AE166" s="1272"/>
      <c r="AF166" s="1272"/>
      <c r="AG166" s="1272"/>
      <c r="AH166" s="1272"/>
      <c r="AI166" s="1272"/>
      <c r="AJ166" s="1272"/>
      <c r="AK166" s="1272"/>
      <c r="AL166" s="1272"/>
      <c r="AM166" s="1272"/>
      <c r="AN166" s="1272"/>
      <c r="AO166" s="1272"/>
      <c r="AP166" s="1272"/>
      <c r="AQ166" s="1272"/>
      <c r="AR166" s="1272"/>
      <c r="AS166" s="1272"/>
      <c r="AT166" s="1272"/>
      <c r="AU166" s="1272"/>
      <c r="AV166" s="1272"/>
      <c r="AW166" s="1272"/>
      <c r="AX166" s="1272"/>
      <c r="AY166" s="1272"/>
      <c r="AZ166" s="1272"/>
      <c r="BA166" s="1272"/>
      <c r="BB166" s="1272"/>
      <c r="BC166" s="1272"/>
      <c r="BD166" s="1272"/>
      <c r="BE166" s="1272"/>
      <c r="BF166" s="1272"/>
      <c r="BG166" s="1272"/>
      <c r="BH166" s="1272"/>
      <c r="BI166" s="1272"/>
      <c r="BJ166" s="1272"/>
      <c r="BK166" s="1272"/>
      <c r="BL166" s="1272"/>
      <c r="BM166" s="1272"/>
      <c r="BN166" s="1272"/>
      <c r="BO166" s="1272"/>
      <c r="BP166" s="1272"/>
      <c r="BQ166" s="1272"/>
      <c r="BR166" s="1272"/>
      <c r="BS166" s="1272"/>
      <c r="BT166" s="1272"/>
      <c r="BU166" s="1272"/>
      <c r="BV166" s="1272"/>
      <c r="BW166" s="1272"/>
      <c r="BX166" s="1272"/>
      <c r="BY166" s="1272"/>
      <c r="BZ166" s="1272"/>
      <c r="CA166" s="1272"/>
      <c r="CB166" s="1272"/>
      <c r="CC166" s="1272"/>
      <c r="CD166" s="1272"/>
      <c r="CE166" s="1272"/>
      <c r="CF166" s="1272"/>
      <c r="CG166" s="1272"/>
      <c r="CH166" s="1272"/>
      <c r="CI166" s="1272"/>
      <c r="CJ166" s="1272"/>
      <c r="CK166" s="1272"/>
      <c r="CL166" s="1272"/>
      <c r="CM166" s="1272"/>
      <c r="CN166" s="1272"/>
      <c r="CO166" s="1272"/>
      <c r="CP166" s="1272"/>
      <c r="CQ166" s="1272"/>
      <c r="CR166" s="1272"/>
      <c r="CS166" s="1272"/>
      <c r="CT166" s="1272"/>
      <c r="CU166" s="1272"/>
      <c r="CV166" s="1272"/>
      <c r="CW166" s="1272"/>
      <c r="CX166" s="1272"/>
      <c r="CY166" s="1272"/>
      <c r="CZ166" s="1272"/>
      <c r="DA166" s="1272"/>
      <c r="DB166" s="1272"/>
      <c r="DC166" s="1272"/>
      <c r="DD166" s="1272"/>
      <c r="DE166" s="1272"/>
      <c r="DF166" s="1272"/>
      <c r="DG166" s="1272"/>
      <c r="DH166" s="1272"/>
      <c r="DI166" s="1272"/>
      <c r="DJ166" s="1272"/>
      <c r="DK166" s="1272"/>
      <c r="DL166" s="1272"/>
      <c r="DM166" s="1272"/>
      <c r="DN166" s="1272"/>
      <c r="DO166" s="1272"/>
      <c r="DP166" s="1272"/>
      <c r="DQ166" s="1272"/>
      <c r="DR166" s="1272"/>
      <c r="DS166" s="1272"/>
      <c r="DT166" s="1272"/>
      <c r="DU166" s="1272"/>
      <c r="DV166" s="1272"/>
      <c r="DW166" s="1272"/>
      <c r="DX166" s="1272"/>
      <c r="DY166" s="1272"/>
      <c r="DZ166" s="1272"/>
      <c r="EA166" s="1272"/>
      <c r="EB166" s="1272"/>
      <c r="EC166" s="1272"/>
      <c r="ED166" s="1272"/>
      <c r="EE166" s="1272"/>
      <c r="EF166" s="1272"/>
      <c r="EG166" s="1272"/>
      <c r="EH166" s="1272"/>
      <c r="EI166" s="1272"/>
      <c r="EJ166" s="1272"/>
      <c r="EK166" s="1272"/>
      <c r="EL166" s="1272"/>
      <c r="EM166" s="1272"/>
      <c r="EN166" s="1272"/>
      <c r="EO166" s="1272"/>
      <c r="EP166" s="1272"/>
      <c r="EQ166" s="1272"/>
      <c r="ER166" s="1272"/>
      <c r="ES166" s="1272"/>
      <c r="ET166" s="1272"/>
      <c r="EU166" s="1272"/>
      <c r="EV166" s="1272"/>
      <c r="EW166" s="1272"/>
      <c r="EX166" s="1272"/>
      <c r="EY166" s="1272"/>
      <c r="EZ166" s="1272"/>
      <c r="FA166" s="1272"/>
      <c r="FB166" s="1272"/>
      <c r="FC166" s="1272"/>
    </row>
    <row r="167" spans="1:160" s="1282" customFormat="1" ht="12.75" customHeight="1" hidden="1">
      <c r="A167" s="1269" t="s">
        <v>1307</v>
      </c>
      <c r="B167" s="1270"/>
      <c r="C167" s="1270"/>
      <c r="D167" s="1270"/>
      <c r="E167" s="1270"/>
      <c r="F167" s="1270"/>
      <c r="G167" s="1270"/>
      <c r="H167" s="1271">
        <v>0</v>
      </c>
      <c r="I167" s="1271">
        <v>0</v>
      </c>
      <c r="J167" s="1271">
        <f>H167-I167</f>
        <v>0</v>
      </c>
      <c r="K167" s="1272"/>
      <c r="L167" s="1272"/>
      <c r="M167" s="1272"/>
      <c r="N167" s="1272"/>
      <c r="O167" s="1272"/>
      <c r="P167" s="1272"/>
      <c r="Q167" s="1272"/>
      <c r="R167" s="1272"/>
      <c r="S167" s="1272"/>
      <c r="T167" s="1272"/>
      <c r="U167" s="1272"/>
      <c r="V167" s="1272"/>
      <c r="W167" s="1272"/>
      <c r="X167" s="1272"/>
      <c r="Y167" s="1272"/>
      <c r="Z167" s="1272"/>
      <c r="AA167" s="1272"/>
      <c r="AB167" s="1272"/>
      <c r="AC167" s="1272"/>
      <c r="AD167" s="1272"/>
      <c r="AE167" s="1272"/>
      <c r="AF167" s="1272"/>
      <c r="AG167" s="1272"/>
      <c r="AH167" s="1272"/>
      <c r="AI167" s="1272"/>
      <c r="AJ167" s="1272"/>
      <c r="AK167" s="1272"/>
      <c r="AL167" s="1272"/>
      <c r="AM167" s="1272"/>
      <c r="AN167" s="1272"/>
      <c r="AO167" s="1272"/>
      <c r="AP167" s="1272"/>
      <c r="AQ167" s="1272"/>
      <c r="AR167" s="1272"/>
      <c r="AS167" s="1272"/>
      <c r="AT167" s="1272"/>
      <c r="AU167" s="1272"/>
      <c r="AV167" s="1272"/>
      <c r="AW167" s="1272"/>
      <c r="AX167" s="1272"/>
      <c r="AY167" s="1272"/>
      <c r="AZ167" s="1272"/>
      <c r="BA167" s="1272"/>
      <c r="BB167" s="1272"/>
      <c r="BC167" s="1272"/>
      <c r="BD167" s="1272"/>
      <c r="BE167" s="1272"/>
      <c r="BF167" s="1272"/>
      <c r="BG167" s="1272"/>
      <c r="BH167" s="1272"/>
      <c r="BI167" s="1272"/>
      <c r="BJ167" s="1272"/>
      <c r="BK167" s="1272"/>
      <c r="BL167" s="1272"/>
      <c r="BM167" s="1272"/>
      <c r="BN167" s="1272"/>
      <c r="BO167" s="1272"/>
      <c r="BP167" s="1272"/>
      <c r="BQ167" s="1272"/>
      <c r="BR167" s="1272"/>
      <c r="BS167" s="1272"/>
      <c r="BT167" s="1272"/>
      <c r="BU167" s="1272"/>
      <c r="BV167" s="1272"/>
      <c r="BW167" s="1272"/>
      <c r="BX167" s="1272"/>
      <c r="BY167" s="1272"/>
      <c r="BZ167" s="1272"/>
      <c r="CA167" s="1272"/>
      <c r="CB167" s="1272"/>
      <c r="CC167" s="1272"/>
      <c r="CD167" s="1272"/>
      <c r="CE167" s="1272"/>
      <c r="CF167" s="1272"/>
      <c r="CG167" s="1272"/>
      <c r="CH167" s="1272"/>
      <c r="CI167" s="1272"/>
      <c r="CJ167" s="1272"/>
      <c r="CK167" s="1272"/>
      <c r="CL167" s="1272"/>
      <c r="CM167" s="1272"/>
      <c r="CN167" s="1272"/>
      <c r="CO167" s="1272"/>
      <c r="CP167" s="1272"/>
      <c r="CQ167" s="1272"/>
      <c r="CR167" s="1272"/>
      <c r="CS167" s="1272"/>
      <c r="CT167" s="1272"/>
      <c r="CU167" s="1272"/>
      <c r="CV167" s="1272"/>
      <c r="CW167" s="1272"/>
      <c r="CX167" s="1272"/>
      <c r="CY167" s="1272"/>
      <c r="CZ167" s="1272"/>
      <c r="DA167" s="1272"/>
      <c r="DB167" s="1272"/>
      <c r="DC167" s="1272"/>
      <c r="DD167" s="1272"/>
      <c r="DE167" s="1272"/>
      <c r="DF167" s="1272"/>
      <c r="DG167" s="1272"/>
      <c r="DH167" s="1272"/>
      <c r="DI167" s="1272"/>
      <c r="DJ167" s="1272"/>
      <c r="DK167" s="1272"/>
      <c r="DL167" s="1272"/>
      <c r="DM167" s="1272"/>
      <c r="DN167" s="1272"/>
      <c r="DO167" s="1272"/>
      <c r="DP167" s="1272"/>
      <c r="DQ167" s="1272"/>
      <c r="DR167" s="1272"/>
      <c r="DS167" s="1272"/>
      <c r="DT167" s="1272"/>
      <c r="DU167" s="1272"/>
      <c r="DV167" s="1272"/>
      <c r="DW167" s="1272"/>
      <c r="DX167" s="1272"/>
      <c r="DY167" s="1272"/>
      <c r="DZ167" s="1272"/>
      <c r="EA167" s="1272"/>
      <c r="EB167" s="1272"/>
      <c r="EC167" s="1272"/>
      <c r="ED167" s="1272"/>
      <c r="EE167" s="1272"/>
      <c r="EF167" s="1272"/>
      <c r="EG167" s="1272"/>
      <c r="EH167" s="1272"/>
      <c r="EI167" s="1272"/>
      <c r="EJ167" s="1272"/>
      <c r="EK167" s="1272"/>
      <c r="EL167" s="1272"/>
      <c r="EM167" s="1272"/>
      <c r="EN167" s="1272"/>
      <c r="EO167" s="1272"/>
      <c r="EP167" s="1272"/>
      <c r="EQ167" s="1272"/>
      <c r="ER167" s="1272"/>
      <c r="ES167" s="1272"/>
      <c r="ET167" s="1272"/>
      <c r="EU167" s="1272"/>
      <c r="EV167" s="1272"/>
      <c r="EW167" s="1272"/>
      <c r="EX167" s="1272"/>
      <c r="EY167" s="1272"/>
      <c r="EZ167" s="1272"/>
      <c r="FA167" s="1272"/>
      <c r="FB167" s="1272"/>
      <c r="FC167" s="1272"/>
      <c r="FD167" s="1281"/>
    </row>
    <row r="168" spans="1:159" s="1273" customFormat="1" ht="12.75" customHeight="1" hidden="1">
      <c r="A168" s="1870" t="s">
        <v>1308</v>
      </c>
      <c r="B168" s="1871"/>
      <c r="C168" s="1871"/>
      <c r="D168" s="1871"/>
      <c r="E168" s="1871"/>
      <c r="F168" s="1871"/>
      <c r="G168" s="1871"/>
      <c r="H168" s="1871"/>
      <c r="I168" s="1871"/>
      <c r="J168" s="1871"/>
      <c r="K168" s="1272"/>
      <c r="L168" s="1272"/>
      <c r="M168" s="1272"/>
      <c r="N168" s="1272"/>
      <c r="O168" s="1272"/>
      <c r="P168" s="1272"/>
      <c r="Q168" s="1272"/>
      <c r="R168" s="1272"/>
      <c r="S168" s="1272"/>
      <c r="T168" s="1272"/>
      <c r="U168" s="1272"/>
      <c r="V168" s="1272"/>
      <c r="W168" s="1272"/>
      <c r="X168" s="1272"/>
      <c r="Y168" s="1272"/>
      <c r="Z168" s="1272"/>
      <c r="AA168" s="1272"/>
      <c r="AB168" s="1272"/>
      <c r="AC168" s="1272"/>
      <c r="AD168" s="1272"/>
      <c r="AE168" s="1272"/>
      <c r="AF168" s="1272"/>
      <c r="AG168" s="1272"/>
      <c r="AH168" s="1272"/>
      <c r="AI168" s="1272"/>
      <c r="AJ168" s="1272"/>
      <c r="AK168" s="1272"/>
      <c r="AL168" s="1272"/>
      <c r="AM168" s="1272"/>
      <c r="AN168" s="1272"/>
      <c r="AO168" s="1272"/>
      <c r="AP168" s="1272"/>
      <c r="AQ168" s="1272"/>
      <c r="AR168" s="1272"/>
      <c r="AS168" s="1272"/>
      <c r="AT168" s="1272"/>
      <c r="AU168" s="1272"/>
      <c r="AV168" s="1272"/>
      <c r="AW168" s="1272"/>
      <c r="AX168" s="1272"/>
      <c r="AY168" s="1272"/>
      <c r="AZ168" s="1272"/>
      <c r="BA168" s="1272"/>
      <c r="BB168" s="1272"/>
      <c r="BC168" s="1272"/>
      <c r="BD168" s="1272"/>
      <c r="BE168" s="1272"/>
      <c r="BF168" s="1272"/>
      <c r="BG168" s="1272"/>
      <c r="BH168" s="1272"/>
      <c r="BI168" s="1272"/>
      <c r="BJ168" s="1272"/>
      <c r="BK168" s="1272"/>
      <c r="BL168" s="1272"/>
      <c r="BM168" s="1272"/>
      <c r="BN168" s="1272"/>
      <c r="BO168" s="1272"/>
      <c r="BP168" s="1272"/>
      <c r="BQ168" s="1272"/>
      <c r="BR168" s="1272"/>
      <c r="BS168" s="1272"/>
      <c r="BT168" s="1272"/>
      <c r="BU168" s="1272"/>
      <c r="BV168" s="1272"/>
      <c r="BW168" s="1272"/>
      <c r="BX168" s="1272"/>
      <c r="BY168" s="1272"/>
      <c r="BZ168" s="1272"/>
      <c r="CA168" s="1272"/>
      <c r="CB168" s="1272"/>
      <c r="CC168" s="1272"/>
      <c r="CD168" s="1272"/>
      <c r="CE168" s="1272"/>
      <c r="CF168" s="1272"/>
      <c r="CG168" s="1272"/>
      <c r="CH168" s="1272"/>
      <c r="CI168" s="1272"/>
      <c r="CJ168" s="1272"/>
      <c r="CK168" s="1272"/>
      <c r="CL168" s="1272"/>
      <c r="CM168" s="1272"/>
      <c r="CN168" s="1272"/>
      <c r="CO168" s="1272"/>
      <c r="CP168" s="1272"/>
      <c r="CQ168" s="1272"/>
      <c r="CR168" s="1272"/>
      <c r="CS168" s="1272"/>
      <c r="CT168" s="1272"/>
      <c r="CU168" s="1272"/>
      <c r="CV168" s="1272"/>
      <c r="CW168" s="1272"/>
      <c r="CX168" s="1272"/>
      <c r="CY168" s="1272"/>
      <c r="CZ168" s="1272"/>
      <c r="DA168" s="1272"/>
      <c r="DB168" s="1272"/>
      <c r="DC168" s="1272"/>
      <c r="DD168" s="1272"/>
      <c r="DE168" s="1272"/>
      <c r="DF168" s="1272"/>
      <c r="DG168" s="1272"/>
      <c r="DH168" s="1272"/>
      <c r="DI168" s="1272"/>
      <c r="DJ168" s="1272"/>
      <c r="DK168" s="1272"/>
      <c r="DL168" s="1272"/>
      <c r="DM168" s="1272"/>
      <c r="DN168" s="1272"/>
      <c r="DO168" s="1272"/>
      <c r="DP168" s="1272"/>
      <c r="DQ168" s="1272"/>
      <c r="DR168" s="1272"/>
      <c r="DS168" s="1272"/>
      <c r="DT168" s="1272"/>
      <c r="DU168" s="1272"/>
      <c r="DV168" s="1272"/>
      <c r="DW168" s="1272"/>
      <c r="DX168" s="1272"/>
      <c r="DY168" s="1272"/>
      <c r="DZ168" s="1272"/>
      <c r="EA168" s="1272"/>
      <c r="EB168" s="1272"/>
      <c r="EC168" s="1272"/>
      <c r="ED168" s="1272"/>
      <c r="EE168" s="1272"/>
      <c r="EF168" s="1272"/>
      <c r="EG168" s="1272"/>
      <c r="EH168" s="1272"/>
      <c r="EI168" s="1272"/>
      <c r="EJ168" s="1272"/>
      <c r="EK168" s="1272"/>
      <c r="EL168" s="1272"/>
      <c r="EM168" s="1272"/>
      <c r="EN168" s="1272"/>
      <c r="EO168" s="1272"/>
      <c r="EP168" s="1272"/>
      <c r="EQ168" s="1272"/>
      <c r="ER168" s="1272"/>
      <c r="ES168" s="1272"/>
      <c r="ET168" s="1272"/>
      <c r="EU168" s="1272"/>
      <c r="EV168" s="1272"/>
      <c r="EW168" s="1272"/>
      <c r="EX168" s="1272"/>
      <c r="EY168" s="1272"/>
      <c r="EZ168" s="1272"/>
      <c r="FA168" s="1272"/>
      <c r="FB168" s="1272"/>
      <c r="FC168" s="1272"/>
    </row>
    <row r="169" spans="1:159" s="1280" customFormat="1" ht="12.75" customHeight="1" hidden="1">
      <c r="A169" s="1274"/>
      <c r="B169" s="1275"/>
      <c r="C169" s="1276"/>
      <c r="D169" s="1275"/>
      <c r="E169" s="1275">
        <f>SUM(B169*D169)</f>
        <v>0</v>
      </c>
      <c r="F169" s="1277"/>
      <c r="G169" s="1278"/>
      <c r="H169" s="1275">
        <f>SUM(E169*G169)</f>
        <v>0</v>
      </c>
      <c r="I169" s="1275"/>
      <c r="J169" s="1279">
        <f>H169-I169</f>
        <v>0</v>
      </c>
      <c r="K169" s="1272"/>
      <c r="L169" s="1272"/>
      <c r="M169" s="1272"/>
      <c r="N169" s="1272"/>
      <c r="O169" s="1272"/>
      <c r="P169" s="1272"/>
      <c r="Q169" s="1272"/>
      <c r="R169" s="1272"/>
      <c r="S169" s="1272"/>
      <c r="T169" s="1272"/>
      <c r="U169" s="1272"/>
      <c r="V169" s="1272"/>
      <c r="W169" s="1272"/>
      <c r="X169" s="1272"/>
      <c r="Y169" s="1272"/>
      <c r="Z169" s="1272"/>
      <c r="AA169" s="1272"/>
      <c r="AB169" s="1272"/>
      <c r="AC169" s="1272"/>
      <c r="AD169" s="1272"/>
      <c r="AE169" s="1272"/>
      <c r="AF169" s="1272"/>
      <c r="AG169" s="1272"/>
      <c r="AH169" s="1272"/>
      <c r="AI169" s="1272"/>
      <c r="AJ169" s="1272"/>
      <c r="AK169" s="1272"/>
      <c r="AL169" s="1272"/>
      <c r="AM169" s="1272"/>
      <c r="AN169" s="1272"/>
      <c r="AO169" s="1272"/>
      <c r="AP169" s="1272"/>
      <c r="AQ169" s="1272"/>
      <c r="AR169" s="1272"/>
      <c r="AS169" s="1272"/>
      <c r="AT169" s="1272"/>
      <c r="AU169" s="1272"/>
      <c r="AV169" s="1272"/>
      <c r="AW169" s="1272"/>
      <c r="AX169" s="1272"/>
      <c r="AY169" s="1272"/>
      <c r="AZ169" s="1272"/>
      <c r="BA169" s="1272"/>
      <c r="BB169" s="1272"/>
      <c r="BC169" s="1272"/>
      <c r="BD169" s="1272"/>
      <c r="BE169" s="1272"/>
      <c r="BF169" s="1272"/>
      <c r="BG169" s="1272"/>
      <c r="BH169" s="1272"/>
      <c r="BI169" s="1272"/>
      <c r="BJ169" s="1272"/>
      <c r="BK169" s="1272"/>
      <c r="BL169" s="1272"/>
      <c r="BM169" s="1272"/>
      <c r="BN169" s="1272"/>
      <c r="BO169" s="1272"/>
      <c r="BP169" s="1272"/>
      <c r="BQ169" s="1272"/>
      <c r="BR169" s="1272"/>
      <c r="BS169" s="1272"/>
      <c r="BT169" s="1272"/>
      <c r="BU169" s="1272"/>
      <c r="BV169" s="1272"/>
      <c r="BW169" s="1272"/>
      <c r="BX169" s="1272"/>
      <c r="BY169" s="1272"/>
      <c r="BZ169" s="1272"/>
      <c r="CA169" s="1272"/>
      <c r="CB169" s="1272"/>
      <c r="CC169" s="1272"/>
      <c r="CD169" s="1272"/>
      <c r="CE169" s="1272"/>
      <c r="CF169" s="1272"/>
      <c r="CG169" s="1272"/>
      <c r="CH169" s="1272"/>
      <c r="CI169" s="1272"/>
      <c r="CJ169" s="1272"/>
      <c r="CK169" s="1272"/>
      <c r="CL169" s="1272"/>
      <c r="CM169" s="1272"/>
      <c r="CN169" s="1272"/>
      <c r="CO169" s="1272"/>
      <c r="CP169" s="1272"/>
      <c r="CQ169" s="1272"/>
      <c r="CR169" s="1272"/>
      <c r="CS169" s="1272"/>
      <c r="CT169" s="1272"/>
      <c r="CU169" s="1272"/>
      <c r="CV169" s="1272"/>
      <c r="CW169" s="1272"/>
      <c r="CX169" s="1272"/>
      <c r="CY169" s="1272"/>
      <c r="CZ169" s="1272"/>
      <c r="DA169" s="1272"/>
      <c r="DB169" s="1272"/>
      <c r="DC169" s="1272"/>
      <c r="DD169" s="1272"/>
      <c r="DE169" s="1272"/>
      <c r="DF169" s="1272"/>
      <c r="DG169" s="1272"/>
      <c r="DH169" s="1272"/>
      <c r="DI169" s="1272"/>
      <c r="DJ169" s="1272"/>
      <c r="DK169" s="1272"/>
      <c r="DL169" s="1272"/>
      <c r="DM169" s="1272"/>
      <c r="DN169" s="1272"/>
      <c r="DO169" s="1272"/>
      <c r="DP169" s="1272"/>
      <c r="DQ169" s="1272"/>
      <c r="DR169" s="1272"/>
      <c r="DS169" s="1272"/>
      <c r="DT169" s="1272"/>
      <c r="DU169" s="1272"/>
      <c r="DV169" s="1272"/>
      <c r="DW169" s="1272"/>
      <c r="DX169" s="1272"/>
      <c r="DY169" s="1272"/>
      <c r="DZ169" s="1272"/>
      <c r="EA169" s="1272"/>
      <c r="EB169" s="1272"/>
      <c r="EC169" s="1272"/>
      <c r="ED169" s="1272"/>
      <c r="EE169" s="1272"/>
      <c r="EF169" s="1272"/>
      <c r="EG169" s="1272"/>
      <c r="EH169" s="1272"/>
      <c r="EI169" s="1272"/>
      <c r="EJ169" s="1272"/>
      <c r="EK169" s="1272"/>
      <c r="EL169" s="1272"/>
      <c r="EM169" s="1272"/>
      <c r="EN169" s="1272"/>
      <c r="EO169" s="1272"/>
      <c r="EP169" s="1272"/>
      <c r="EQ169" s="1272"/>
      <c r="ER169" s="1272"/>
      <c r="ES169" s="1272"/>
      <c r="ET169" s="1272"/>
      <c r="EU169" s="1272"/>
      <c r="EV169" s="1272"/>
      <c r="EW169" s="1272"/>
      <c r="EX169" s="1272"/>
      <c r="EY169" s="1272"/>
      <c r="EZ169" s="1272"/>
      <c r="FA169" s="1272"/>
      <c r="FB169" s="1272"/>
      <c r="FC169" s="1272"/>
    </row>
    <row r="170" spans="1:160" s="1282" customFormat="1" ht="12.75" customHeight="1" hidden="1">
      <c r="A170" s="1269" t="s">
        <v>1309</v>
      </c>
      <c r="B170" s="1270"/>
      <c r="C170" s="1270"/>
      <c r="D170" s="1270"/>
      <c r="E170" s="1270"/>
      <c r="F170" s="1270"/>
      <c r="G170" s="1270"/>
      <c r="H170" s="1271">
        <v>8</v>
      </c>
      <c r="I170" s="1271">
        <v>0</v>
      </c>
      <c r="J170" s="1271">
        <f>H170-I170</f>
        <v>8</v>
      </c>
      <c r="K170" s="1272"/>
      <c r="L170" s="1272"/>
      <c r="M170" s="1272"/>
      <c r="N170" s="1272"/>
      <c r="O170" s="1272"/>
      <c r="P170" s="1272"/>
      <c r="Q170" s="1272"/>
      <c r="R170" s="1272"/>
      <c r="S170" s="1272"/>
      <c r="T170" s="1272"/>
      <c r="U170" s="1272"/>
      <c r="V170" s="1272"/>
      <c r="W170" s="1272"/>
      <c r="X170" s="1272"/>
      <c r="Y170" s="1272"/>
      <c r="Z170" s="1272"/>
      <c r="AA170" s="1272"/>
      <c r="AB170" s="1272"/>
      <c r="AC170" s="1272"/>
      <c r="AD170" s="1272"/>
      <c r="AE170" s="1272"/>
      <c r="AF170" s="1272"/>
      <c r="AG170" s="1272"/>
      <c r="AH170" s="1272"/>
      <c r="AI170" s="1272"/>
      <c r="AJ170" s="1272"/>
      <c r="AK170" s="1272"/>
      <c r="AL170" s="1272"/>
      <c r="AM170" s="1272"/>
      <c r="AN170" s="1272"/>
      <c r="AO170" s="1272"/>
      <c r="AP170" s="1272"/>
      <c r="AQ170" s="1272"/>
      <c r="AR170" s="1272"/>
      <c r="AS170" s="1272"/>
      <c r="AT170" s="1272"/>
      <c r="AU170" s="1272"/>
      <c r="AV170" s="1272"/>
      <c r="AW170" s="1272"/>
      <c r="AX170" s="1272"/>
      <c r="AY170" s="1272"/>
      <c r="AZ170" s="1272"/>
      <c r="BA170" s="1272"/>
      <c r="BB170" s="1272"/>
      <c r="BC170" s="1272"/>
      <c r="BD170" s="1272"/>
      <c r="BE170" s="1272"/>
      <c r="BF170" s="1272"/>
      <c r="BG170" s="1272"/>
      <c r="BH170" s="1272"/>
      <c r="BI170" s="1272"/>
      <c r="BJ170" s="1272"/>
      <c r="BK170" s="1272"/>
      <c r="BL170" s="1272"/>
      <c r="BM170" s="1272"/>
      <c r="BN170" s="1272"/>
      <c r="BO170" s="1272"/>
      <c r="BP170" s="1272"/>
      <c r="BQ170" s="1272"/>
      <c r="BR170" s="1272"/>
      <c r="BS170" s="1272"/>
      <c r="BT170" s="1272"/>
      <c r="BU170" s="1272"/>
      <c r="BV170" s="1272"/>
      <c r="BW170" s="1272"/>
      <c r="BX170" s="1272"/>
      <c r="BY170" s="1272"/>
      <c r="BZ170" s="1272"/>
      <c r="CA170" s="1272"/>
      <c r="CB170" s="1272"/>
      <c r="CC170" s="1272"/>
      <c r="CD170" s="1272"/>
      <c r="CE170" s="1272"/>
      <c r="CF170" s="1272"/>
      <c r="CG170" s="1272"/>
      <c r="CH170" s="1272"/>
      <c r="CI170" s="1272"/>
      <c r="CJ170" s="1272"/>
      <c r="CK170" s="1272"/>
      <c r="CL170" s="1272"/>
      <c r="CM170" s="1272"/>
      <c r="CN170" s="1272"/>
      <c r="CO170" s="1272"/>
      <c r="CP170" s="1272"/>
      <c r="CQ170" s="1272"/>
      <c r="CR170" s="1272"/>
      <c r="CS170" s="1272"/>
      <c r="CT170" s="1272"/>
      <c r="CU170" s="1272"/>
      <c r="CV170" s="1272"/>
      <c r="CW170" s="1272"/>
      <c r="CX170" s="1272"/>
      <c r="CY170" s="1272"/>
      <c r="CZ170" s="1272"/>
      <c r="DA170" s="1272"/>
      <c r="DB170" s="1272"/>
      <c r="DC170" s="1272"/>
      <c r="DD170" s="1272"/>
      <c r="DE170" s="1272"/>
      <c r="DF170" s="1272"/>
      <c r="DG170" s="1272"/>
      <c r="DH170" s="1272"/>
      <c r="DI170" s="1272"/>
      <c r="DJ170" s="1272"/>
      <c r="DK170" s="1272"/>
      <c r="DL170" s="1272"/>
      <c r="DM170" s="1272"/>
      <c r="DN170" s="1272"/>
      <c r="DO170" s="1272"/>
      <c r="DP170" s="1272"/>
      <c r="DQ170" s="1272"/>
      <c r="DR170" s="1272"/>
      <c r="DS170" s="1272"/>
      <c r="DT170" s="1272"/>
      <c r="DU170" s="1272"/>
      <c r="DV170" s="1272"/>
      <c r="DW170" s="1272"/>
      <c r="DX170" s="1272"/>
      <c r="DY170" s="1272"/>
      <c r="DZ170" s="1272"/>
      <c r="EA170" s="1272"/>
      <c r="EB170" s="1272"/>
      <c r="EC170" s="1272"/>
      <c r="ED170" s="1272"/>
      <c r="EE170" s="1272"/>
      <c r="EF170" s="1272"/>
      <c r="EG170" s="1272"/>
      <c r="EH170" s="1272"/>
      <c r="EI170" s="1272"/>
      <c r="EJ170" s="1272"/>
      <c r="EK170" s="1272"/>
      <c r="EL170" s="1272"/>
      <c r="EM170" s="1272"/>
      <c r="EN170" s="1272"/>
      <c r="EO170" s="1272"/>
      <c r="EP170" s="1272"/>
      <c r="EQ170" s="1272"/>
      <c r="ER170" s="1272"/>
      <c r="ES170" s="1272"/>
      <c r="ET170" s="1272"/>
      <c r="EU170" s="1272"/>
      <c r="EV170" s="1272"/>
      <c r="EW170" s="1272"/>
      <c r="EX170" s="1272"/>
      <c r="EY170" s="1272"/>
      <c r="EZ170" s="1272"/>
      <c r="FA170" s="1272"/>
      <c r="FB170" s="1272"/>
      <c r="FC170" s="1272"/>
      <c r="FD170" s="1281"/>
    </row>
    <row r="171" spans="1:159" s="1273" customFormat="1" ht="12.75" customHeight="1" hidden="1">
      <c r="A171" s="1870" t="s">
        <v>1310</v>
      </c>
      <c r="B171" s="1871"/>
      <c r="C171" s="1871"/>
      <c r="D171" s="1871"/>
      <c r="E171" s="1871"/>
      <c r="F171" s="1871"/>
      <c r="G171" s="1871"/>
      <c r="H171" s="1871"/>
      <c r="I171" s="1871"/>
      <c r="J171" s="1871"/>
      <c r="K171" s="1272"/>
      <c r="L171" s="1272"/>
      <c r="M171" s="1272"/>
      <c r="N171" s="1272"/>
      <c r="O171" s="1272"/>
      <c r="P171" s="1272"/>
      <c r="Q171" s="1272"/>
      <c r="R171" s="1272"/>
      <c r="S171" s="1272"/>
      <c r="T171" s="1272"/>
      <c r="U171" s="1272"/>
      <c r="V171" s="1272"/>
      <c r="W171" s="1272"/>
      <c r="X171" s="1272"/>
      <c r="Y171" s="1272"/>
      <c r="Z171" s="1272"/>
      <c r="AA171" s="1272"/>
      <c r="AB171" s="1272"/>
      <c r="AC171" s="1272"/>
      <c r="AD171" s="1272"/>
      <c r="AE171" s="1272"/>
      <c r="AF171" s="1272"/>
      <c r="AG171" s="1272"/>
      <c r="AH171" s="1272"/>
      <c r="AI171" s="1272"/>
      <c r="AJ171" s="1272"/>
      <c r="AK171" s="1272"/>
      <c r="AL171" s="1272"/>
      <c r="AM171" s="1272"/>
      <c r="AN171" s="1272"/>
      <c r="AO171" s="1272"/>
      <c r="AP171" s="1272"/>
      <c r="AQ171" s="1272"/>
      <c r="AR171" s="1272"/>
      <c r="AS171" s="1272"/>
      <c r="AT171" s="1272"/>
      <c r="AU171" s="1272"/>
      <c r="AV171" s="1272"/>
      <c r="AW171" s="1272"/>
      <c r="AX171" s="1272"/>
      <c r="AY171" s="1272"/>
      <c r="AZ171" s="1272"/>
      <c r="BA171" s="1272"/>
      <c r="BB171" s="1272"/>
      <c r="BC171" s="1272"/>
      <c r="BD171" s="1272"/>
      <c r="BE171" s="1272"/>
      <c r="BF171" s="1272"/>
      <c r="BG171" s="1272"/>
      <c r="BH171" s="1272"/>
      <c r="BI171" s="1272"/>
      <c r="BJ171" s="1272"/>
      <c r="BK171" s="1272"/>
      <c r="BL171" s="1272"/>
      <c r="BM171" s="1272"/>
      <c r="BN171" s="1272"/>
      <c r="BO171" s="1272"/>
      <c r="BP171" s="1272"/>
      <c r="BQ171" s="1272"/>
      <c r="BR171" s="1272"/>
      <c r="BS171" s="1272"/>
      <c r="BT171" s="1272"/>
      <c r="BU171" s="1272"/>
      <c r="BV171" s="1272"/>
      <c r="BW171" s="1272"/>
      <c r="BX171" s="1272"/>
      <c r="BY171" s="1272"/>
      <c r="BZ171" s="1272"/>
      <c r="CA171" s="1272"/>
      <c r="CB171" s="1272"/>
      <c r="CC171" s="1272"/>
      <c r="CD171" s="1272"/>
      <c r="CE171" s="1272"/>
      <c r="CF171" s="1272"/>
      <c r="CG171" s="1272"/>
      <c r="CH171" s="1272"/>
      <c r="CI171" s="1272"/>
      <c r="CJ171" s="1272"/>
      <c r="CK171" s="1272"/>
      <c r="CL171" s="1272"/>
      <c r="CM171" s="1272"/>
      <c r="CN171" s="1272"/>
      <c r="CO171" s="1272"/>
      <c r="CP171" s="1272"/>
      <c r="CQ171" s="1272"/>
      <c r="CR171" s="1272"/>
      <c r="CS171" s="1272"/>
      <c r="CT171" s="1272"/>
      <c r="CU171" s="1272"/>
      <c r="CV171" s="1272"/>
      <c r="CW171" s="1272"/>
      <c r="CX171" s="1272"/>
      <c r="CY171" s="1272"/>
      <c r="CZ171" s="1272"/>
      <c r="DA171" s="1272"/>
      <c r="DB171" s="1272"/>
      <c r="DC171" s="1272"/>
      <c r="DD171" s="1272"/>
      <c r="DE171" s="1272"/>
      <c r="DF171" s="1272"/>
      <c r="DG171" s="1272"/>
      <c r="DH171" s="1272"/>
      <c r="DI171" s="1272"/>
      <c r="DJ171" s="1272"/>
      <c r="DK171" s="1272"/>
      <c r="DL171" s="1272"/>
      <c r="DM171" s="1272"/>
      <c r="DN171" s="1272"/>
      <c r="DO171" s="1272"/>
      <c r="DP171" s="1272"/>
      <c r="DQ171" s="1272"/>
      <c r="DR171" s="1272"/>
      <c r="DS171" s="1272"/>
      <c r="DT171" s="1272"/>
      <c r="DU171" s="1272"/>
      <c r="DV171" s="1272"/>
      <c r="DW171" s="1272"/>
      <c r="DX171" s="1272"/>
      <c r="DY171" s="1272"/>
      <c r="DZ171" s="1272"/>
      <c r="EA171" s="1272"/>
      <c r="EB171" s="1272"/>
      <c r="EC171" s="1272"/>
      <c r="ED171" s="1272"/>
      <c r="EE171" s="1272"/>
      <c r="EF171" s="1272"/>
      <c r="EG171" s="1272"/>
      <c r="EH171" s="1272"/>
      <c r="EI171" s="1272"/>
      <c r="EJ171" s="1272"/>
      <c r="EK171" s="1272"/>
      <c r="EL171" s="1272"/>
      <c r="EM171" s="1272"/>
      <c r="EN171" s="1272"/>
      <c r="EO171" s="1272"/>
      <c r="EP171" s="1272"/>
      <c r="EQ171" s="1272"/>
      <c r="ER171" s="1272"/>
      <c r="ES171" s="1272"/>
      <c r="ET171" s="1272"/>
      <c r="EU171" s="1272"/>
      <c r="EV171" s="1272"/>
      <c r="EW171" s="1272"/>
      <c r="EX171" s="1272"/>
      <c r="EY171" s="1272"/>
      <c r="EZ171" s="1272"/>
      <c r="FA171" s="1272"/>
      <c r="FB171" s="1272"/>
      <c r="FC171" s="1272"/>
    </row>
    <row r="172" spans="1:159" s="1280" customFormat="1" ht="12.75" customHeight="1" hidden="1">
      <c r="A172" s="1274"/>
      <c r="B172" s="1275"/>
      <c r="C172" s="1276"/>
      <c r="D172" s="1275"/>
      <c r="E172" s="1275">
        <f>SUM(B172*D172)</f>
        <v>0</v>
      </c>
      <c r="F172" s="1277"/>
      <c r="G172" s="1278"/>
      <c r="H172" s="1275">
        <f>SUM(E172*G172)</f>
        <v>0</v>
      </c>
      <c r="I172" s="1275"/>
      <c r="J172" s="1279">
        <f>H172-I172</f>
        <v>0</v>
      </c>
      <c r="K172" s="1272"/>
      <c r="L172" s="1272"/>
      <c r="M172" s="1272"/>
      <c r="N172" s="1272"/>
      <c r="O172" s="1272"/>
      <c r="P172" s="1272"/>
      <c r="Q172" s="1272"/>
      <c r="R172" s="1272"/>
      <c r="S172" s="1272"/>
      <c r="T172" s="1272"/>
      <c r="U172" s="1272"/>
      <c r="V172" s="1272"/>
      <c r="W172" s="1272"/>
      <c r="X172" s="1272"/>
      <c r="Y172" s="1272"/>
      <c r="Z172" s="1272"/>
      <c r="AA172" s="1272"/>
      <c r="AB172" s="1272"/>
      <c r="AC172" s="1272"/>
      <c r="AD172" s="1272"/>
      <c r="AE172" s="1272"/>
      <c r="AF172" s="1272"/>
      <c r="AG172" s="1272"/>
      <c r="AH172" s="1272"/>
      <c r="AI172" s="1272"/>
      <c r="AJ172" s="1272"/>
      <c r="AK172" s="1272"/>
      <c r="AL172" s="1272"/>
      <c r="AM172" s="1272"/>
      <c r="AN172" s="1272"/>
      <c r="AO172" s="1272"/>
      <c r="AP172" s="1272"/>
      <c r="AQ172" s="1272"/>
      <c r="AR172" s="1272"/>
      <c r="AS172" s="1272"/>
      <c r="AT172" s="1272"/>
      <c r="AU172" s="1272"/>
      <c r="AV172" s="1272"/>
      <c r="AW172" s="1272"/>
      <c r="AX172" s="1272"/>
      <c r="AY172" s="1272"/>
      <c r="AZ172" s="1272"/>
      <c r="BA172" s="1272"/>
      <c r="BB172" s="1272"/>
      <c r="BC172" s="1272"/>
      <c r="BD172" s="1272"/>
      <c r="BE172" s="1272"/>
      <c r="BF172" s="1272"/>
      <c r="BG172" s="1272"/>
      <c r="BH172" s="1272"/>
      <c r="BI172" s="1272"/>
      <c r="BJ172" s="1272"/>
      <c r="BK172" s="1272"/>
      <c r="BL172" s="1272"/>
      <c r="BM172" s="1272"/>
      <c r="BN172" s="1272"/>
      <c r="BO172" s="1272"/>
      <c r="BP172" s="1272"/>
      <c r="BQ172" s="1272"/>
      <c r="BR172" s="1272"/>
      <c r="BS172" s="1272"/>
      <c r="BT172" s="1272"/>
      <c r="BU172" s="1272"/>
      <c r="BV172" s="1272"/>
      <c r="BW172" s="1272"/>
      <c r="BX172" s="1272"/>
      <c r="BY172" s="1272"/>
      <c r="BZ172" s="1272"/>
      <c r="CA172" s="1272"/>
      <c r="CB172" s="1272"/>
      <c r="CC172" s="1272"/>
      <c r="CD172" s="1272"/>
      <c r="CE172" s="1272"/>
      <c r="CF172" s="1272"/>
      <c r="CG172" s="1272"/>
      <c r="CH172" s="1272"/>
      <c r="CI172" s="1272"/>
      <c r="CJ172" s="1272"/>
      <c r="CK172" s="1272"/>
      <c r="CL172" s="1272"/>
      <c r="CM172" s="1272"/>
      <c r="CN172" s="1272"/>
      <c r="CO172" s="1272"/>
      <c r="CP172" s="1272"/>
      <c r="CQ172" s="1272"/>
      <c r="CR172" s="1272"/>
      <c r="CS172" s="1272"/>
      <c r="CT172" s="1272"/>
      <c r="CU172" s="1272"/>
      <c r="CV172" s="1272"/>
      <c r="CW172" s="1272"/>
      <c r="CX172" s="1272"/>
      <c r="CY172" s="1272"/>
      <c r="CZ172" s="1272"/>
      <c r="DA172" s="1272"/>
      <c r="DB172" s="1272"/>
      <c r="DC172" s="1272"/>
      <c r="DD172" s="1272"/>
      <c r="DE172" s="1272"/>
      <c r="DF172" s="1272"/>
      <c r="DG172" s="1272"/>
      <c r="DH172" s="1272"/>
      <c r="DI172" s="1272"/>
      <c r="DJ172" s="1272"/>
      <c r="DK172" s="1272"/>
      <c r="DL172" s="1272"/>
      <c r="DM172" s="1272"/>
      <c r="DN172" s="1272"/>
      <c r="DO172" s="1272"/>
      <c r="DP172" s="1272"/>
      <c r="DQ172" s="1272"/>
      <c r="DR172" s="1272"/>
      <c r="DS172" s="1272"/>
      <c r="DT172" s="1272"/>
      <c r="DU172" s="1272"/>
      <c r="DV172" s="1272"/>
      <c r="DW172" s="1272"/>
      <c r="DX172" s="1272"/>
      <c r="DY172" s="1272"/>
      <c r="DZ172" s="1272"/>
      <c r="EA172" s="1272"/>
      <c r="EB172" s="1272"/>
      <c r="EC172" s="1272"/>
      <c r="ED172" s="1272"/>
      <c r="EE172" s="1272"/>
      <c r="EF172" s="1272"/>
      <c r="EG172" s="1272"/>
      <c r="EH172" s="1272"/>
      <c r="EI172" s="1272"/>
      <c r="EJ172" s="1272"/>
      <c r="EK172" s="1272"/>
      <c r="EL172" s="1272"/>
      <c r="EM172" s="1272"/>
      <c r="EN172" s="1272"/>
      <c r="EO172" s="1272"/>
      <c r="EP172" s="1272"/>
      <c r="EQ172" s="1272"/>
      <c r="ER172" s="1272"/>
      <c r="ES172" s="1272"/>
      <c r="ET172" s="1272"/>
      <c r="EU172" s="1272"/>
      <c r="EV172" s="1272"/>
      <c r="EW172" s="1272"/>
      <c r="EX172" s="1272"/>
      <c r="EY172" s="1272"/>
      <c r="EZ172" s="1272"/>
      <c r="FA172" s="1272"/>
      <c r="FB172" s="1272"/>
      <c r="FC172" s="1272"/>
    </row>
    <row r="173" spans="1:160" s="1282" customFormat="1" ht="12.75" customHeight="1" hidden="1">
      <c r="A173" s="1269" t="s">
        <v>1311</v>
      </c>
      <c r="B173" s="1270"/>
      <c r="C173" s="1270"/>
      <c r="D173" s="1270"/>
      <c r="E173" s="1270"/>
      <c r="F173" s="1270"/>
      <c r="G173" s="1270"/>
      <c r="H173" s="1271">
        <v>5</v>
      </c>
      <c r="I173" s="1271">
        <v>0</v>
      </c>
      <c r="J173" s="1271">
        <f>H173-I173</f>
        <v>5</v>
      </c>
      <c r="K173" s="1272"/>
      <c r="L173" s="1272"/>
      <c r="M173" s="1272"/>
      <c r="N173" s="1272"/>
      <c r="O173" s="1272"/>
      <c r="P173" s="1272"/>
      <c r="Q173" s="1272"/>
      <c r="R173" s="1272"/>
      <c r="S173" s="1272"/>
      <c r="T173" s="1272"/>
      <c r="U173" s="1272"/>
      <c r="V173" s="1272"/>
      <c r="W173" s="1272"/>
      <c r="X173" s="1272"/>
      <c r="Y173" s="1272"/>
      <c r="Z173" s="1272"/>
      <c r="AA173" s="1272"/>
      <c r="AB173" s="1272"/>
      <c r="AC173" s="1272"/>
      <c r="AD173" s="1272"/>
      <c r="AE173" s="1272"/>
      <c r="AF173" s="1272"/>
      <c r="AG173" s="1272"/>
      <c r="AH173" s="1272"/>
      <c r="AI173" s="1272"/>
      <c r="AJ173" s="1272"/>
      <c r="AK173" s="1272"/>
      <c r="AL173" s="1272"/>
      <c r="AM173" s="1272"/>
      <c r="AN173" s="1272"/>
      <c r="AO173" s="1272"/>
      <c r="AP173" s="1272"/>
      <c r="AQ173" s="1272"/>
      <c r="AR173" s="1272"/>
      <c r="AS173" s="1272"/>
      <c r="AT173" s="1272"/>
      <c r="AU173" s="1272"/>
      <c r="AV173" s="1272"/>
      <c r="AW173" s="1272"/>
      <c r="AX173" s="1272"/>
      <c r="AY173" s="1272"/>
      <c r="AZ173" s="1272"/>
      <c r="BA173" s="1272"/>
      <c r="BB173" s="1272"/>
      <c r="BC173" s="1272"/>
      <c r="BD173" s="1272"/>
      <c r="BE173" s="1272"/>
      <c r="BF173" s="1272"/>
      <c r="BG173" s="1272"/>
      <c r="BH173" s="1272"/>
      <c r="BI173" s="1272"/>
      <c r="BJ173" s="1272"/>
      <c r="BK173" s="1272"/>
      <c r="BL173" s="1272"/>
      <c r="BM173" s="1272"/>
      <c r="BN173" s="1272"/>
      <c r="BO173" s="1272"/>
      <c r="BP173" s="1272"/>
      <c r="BQ173" s="1272"/>
      <c r="BR173" s="1272"/>
      <c r="BS173" s="1272"/>
      <c r="BT173" s="1272"/>
      <c r="BU173" s="1272"/>
      <c r="BV173" s="1272"/>
      <c r="BW173" s="1272"/>
      <c r="BX173" s="1272"/>
      <c r="BY173" s="1272"/>
      <c r="BZ173" s="1272"/>
      <c r="CA173" s="1272"/>
      <c r="CB173" s="1272"/>
      <c r="CC173" s="1272"/>
      <c r="CD173" s="1272"/>
      <c r="CE173" s="1272"/>
      <c r="CF173" s="1272"/>
      <c r="CG173" s="1272"/>
      <c r="CH173" s="1272"/>
      <c r="CI173" s="1272"/>
      <c r="CJ173" s="1272"/>
      <c r="CK173" s="1272"/>
      <c r="CL173" s="1272"/>
      <c r="CM173" s="1272"/>
      <c r="CN173" s="1272"/>
      <c r="CO173" s="1272"/>
      <c r="CP173" s="1272"/>
      <c r="CQ173" s="1272"/>
      <c r="CR173" s="1272"/>
      <c r="CS173" s="1272"/>
      <c r="CT173" s="1272"/>
      <c r="CU173" s="1272"/>
      <c r="CV173" s="1272"/>
      <c r="CW173" s="1272"/>
      <c r="CX173" s="1272"/>
      <c r="CY173" s="1272"/>
      <c r="CZ173" s="1272"/>
      <c r="DA173" s="1272"/>
      <c r="DB173" s="1272"/>
      <c r="DC173" s="1272"/>
      <c r="DD173" s="1272"/>
      <c r="DE173" s="1272"/>
      <c r="DF173" s="1272"/>
      <c r="DG173" s="1272"/>
      <c r="DH173" s="1272"/>
      <c r="DI173" s="1272"/>
      <c r="DJ173" s="1272"/>
      <c r="DK173" s="1272"/>
      <c r="DL173" s="1272"/>
      <c r="DM173" s="1272"/>
      <c r="DN173" s="1272"/>
      <c r="DO173" s="1272"/>
      <c r="DP173" s="1272"/>
      <c r="DQ173" s="1272"/>
      <c r="DR173" s="1272"/>
      <c r="DS173" s="1272"/>
      <c r="DT173" s="1272"/>
      <c r="DU173" s="1272"/>
      <c r="DV173" s="1272"/>
      <c r="DW173" s="1272"/>
      <c r="DX173" s="1272"/>
      <c r="DY173" s="1272"/>
      <c r="DZ173" s="1272"/>
      <c r="EA173" s="1272"/>
      <c r="EB173" s="1272"/>
      <c r="EC173" s="1272"/>
      <c r="ED173" s="1272"/>
      <c r="EE173" s="1272"/>
      <c r="EF173" s="1272"/>
      <c r="EG173" s="1272"/>
      <c r="EH173" s="1272"/>
      <c r="EI173" s="1272"/>
      <c r="EJ173" s="1272"/>
      <c r="EK173" s="1272"/>
      <c r="EL173" s="1272"/>
      <c r="EM173" s="1272"/>
      <c r="EN173" s="1272"/>
      <c r="EO173" s="1272"/>
      <c r="EP173" s="1272"/>
      <c r="EQ173" s="1272"/>
      <c r="ER173" s="1272"/>
      <c r="ES173" s="1272"/>
      <c r="ET173" s="1272"/>
      <c r="EU173" s="1272"/>
      <c r="EV173" s="1272"/>
      <c r="EW173" s="1272"/>
      <c r="EX173" s="1272"/>
      <c r="EY173" s="1272"/>
      <c r="EZ173" s="1272"/>
      <c r="FA173" s="1272"/>
      <c r="FB173" s="1272"/>
      <c r="FC173" s="1272"/>
      <c r="FD173" s="1281"/>
    </row>
    <row r="174" spans="1:159" s="1273" customFormat="1" ht="12.75" customHeight="1" hidden="1">
      <c r="A174" s="1870" t="s">
        <v>1312</v>
      </c>
      <c r="B174" s="1871"/>
      <c r="C174" s="1871"/>
      <c r="D174" s="1871"/>
      <c r="E174" s="1871"/>
      <c r="F174" s="1871"/>
      <c r="G174" s="1871"/>
      <c r="H174" s="1871"/>
      <c r="I174" s="1871"/>
      <c r="J174" s="1871"/>
      <c r="K174" s="1272"/>
      <c r="L174" s="1272"/>
      <c r="M174" s="1272"/>
      <c r="N174" s="1272"/>
      <c r="O174" s="1272"/>
      <c r="P174" s="1272"/>
      <c r="Q174" s="1272"/>
      <c r="R174" s="1272"/>
      <c r="S174" s="1272"/>
      <c r="T174" s="1272"/>
      <c r="U174" s="1272"/>
      <c r="V174" s="1272"/>
      <c r="W174" s="1272"/>
      <c r="X174" s="1272"/>
      <c r="Y174" s="1272"/>
      <c r="Z174" s="1272"/>
      <c r="AA174" s="1272"/>
      <c r="AB174" s="1272"/>
      <c r="AC174" s="1272"/>
      <c r="AD174" s="1272"/>
      <c r="AE174" s="1272"/>
      <c r="AF174" s="1272"/>
      <c r="AG174" s="1272"/>
      <c r="AH174" s="1272"/>
      <c r="AI174" s="1272"/>
      <c r="AJ174" s="1272"/>
      <c r="AK174" s="1272"/>
      <c r="AL174" s="1272"/>
      <c r="AM174" s="1272"/>
      <c r="AN174" s="1272"/>
      <c r="AO174" s="1272"/>
      <c r="AP174" s="1272"/>
      <c r="AQ174" s="1272"/>
      <c r="AR174" s="1272"/>
      <c r="AS174" s="1272"/>
      <c r="AT174" s="1272"/>
      <c r="AU174" s="1272"/>
      <c r="AV174" s="1272"/>
      <c r="AW174" s="1272"/>
      <c r="AX174" s="1272"/>
      <c r="AY174" s="1272"/>
      <c r="AZ174" s="1272"/>
      <c r="BA174" s="1272"/>
      <c r="BB174" s="1272"/>
      <c r="BC174" s="1272"/>
      <c r="BD174" s="1272"/>
      <c r="BE174" s="1272"/>
      <c r="BF174" s="1272"/>
      <c r="BG174" s="1272"/>
      <c r="BH174" s="1272"/>
      <c r="BI174" s="1272"/>
      <c r="BJ174" s="1272"/>
      <c r="BK174" s="1272"/>
      <c r="BL174" s="1272"/>
      <c r="BM174" s="1272"/>
      <c r="BN174" s="1272"/>
      <c r="BO174" s="1272"/>
      <c r="BP174" s="1272"/>
      <c r="BQ174" s="1272"/>
      <c r="BR174" s="1272"/>
      <c r="BS174" s="1272"/>
      <c r="BT174" s="1272"/>
      <c r="BU174" s="1272"/>
      <c r="BV174" s="1272"/>
      <c r="BW174" s="1272"/>
      <c r="BX174" s="1272"/>
      <c r="BY174" s="1272"/>
      <c r="BZ174" s="1272"/>
      <c r="CA174" s="1272"/>
      <c r="CB174" s="1272"/>
      <c r="CC174" s="1272"/>
      <c r="CD174" s="1272"/>
      <c r="CE174" s="1272"/>
      <c r="CF174" s="1272"/>
      <c r="CG174" s="1272"/>
      <c r="CH174" s="1272"/>
      <c r="CI174" s="1272"/>
      <c r="CJ174" s="1272"/>
      <c r="CK174" s="1272"/>
      <c r="CL174" s="1272"/>
      <c r="CM174" s="1272"/>
      <c r="CN174" s="1272"/>
      <c r="CO174" s="1272"/>
      <c r="CP174" s="1272"/>
      <c r="CQ174" s="1272"/>
      <c r="CR174" s="1272"/>
      <c r="CS174" s="1272"/>
      <c r="CT174" s="1272"/>
      <c r="CU174" s="1272"/>
      <c r="CV174" s="1272"/>
      <c r="CW174" s="1272"/>
      <c r="CX174" s="1272"/>
      <c r="CY174" s="1272"/>
      <c r="CZ174" s="1272"/>
      <c r="DA174" s="1272"/>
      <c r="DB174" s="1272"/>
      <c r="DC174" s="1272"/>
      <c r="DD174" s="1272"/>
      <c r="DE174" s="1272"/>
      <c r="DF174" s="1272"/>
      <c r="DG174" s="1272"/>
      <c r="DH174" s="1272"/>
      <c r="DI174" s="1272"/>
      <c r="DJ174" s="1272"/>
      <c r="DK174" s="1272"/>
      <c r="DL174" s="1272"/>
      <c r="DM174" s="1272"/>
      <c r="DN174" s="1272"/>
      <c r="DO174" s="1272"/>
      <c r="DP174" s="1272"/>
      <c r="DQ174" s="1272"/>
      <c r="DR174" s="1272"/>
      <c r="DS174" s="1272"/>
      <c r="DT174" s="1272"/>
      <c r="DU174" s="1272"/>
      <c r="DV174" s="1272"/>
      <c r="DW174" s="1272"/>
      <c r="DX174" s="1272"/>
      <c r="DY174" s="1272"/>
      <c r="DZ174" s="1272"/>
      <c r="EA174" s="1272"/>
      <c r="EB174" s="1272"/>
      <c r="EC174" s="1272"/>
      <c r="ED174" s="1272"/>
      <c r="EE174" s="1272"/>
      <c r="EF174" s="1272"/>
      <c r="EG174" s="1272"/>
      <c r="EH174" s="1272"/>
      <c r="EI174" s="1272"/>
      <c r="EJ174" s="1272"/>
      <c r="EK174" s="1272"/>
      <c r="EL174" s="1272"/>
      <c r="EM174" s="1272"/>
      <c r="EN174" s="1272"/>
      <c r="EO174" s="1272"/>
      <c r="EP174" s="1272"/>
      <c r="EQ174" s="1272"/>
      <c r="ER174" s="1272"/>
      <c r="ES174" s="1272"/>
      <c r="ET174" s="1272"/>
      <c r="EU174" s="1272"/>
      <c r="EV174" s="1272"/>
      <c r="EW174" s="1272"/>
      <c r="EX174" s="1272"/>
      <c r="EY174" s="1272"/>
      <c r="EZ174" s="1272"/>
      <c r="FA174" s="1272"/>
      <c r="FB174" s="1272"/>
      <c r="FC174" s="1272"/>
    </row>
    <row r="175" spans="1:159" s="1280" customFormat="1" ht="12.75" customHeight="1" hidden="1">
      <c r="A175" s="1274"/>
      <c r="B175" s="1275"/>
      <c r="C175" s="1276"/>
      <c r="D175" s="1275"/>
      <c r="E175" s="1275">
        <f>SUM(B175*D175)</f>
        <v>0</v>
      </c>
      <c r="F175" s="1277"/>
      <c r="G175" s="1278"/>
      <c r="H175" s="1275">
        <f>SUM(E175*G175)</f>
        <v>0</v>
      </c>
      <c r="I175" s="1275"/>
      <c r="J175" s="1279">
        <f>H175-I175</f>
        <v>0</v>
      </c>
      <c r="K175" s="1272"/>
      <c r="L175" s="1272"/>
      <c r="M175" s="1272"/>
      <c r="N175" s="1272"/>
      <c r="O175" s="1272"/>
      <c r="P175" s="1272"/>
      <c r="Q175" s="1272"/>
      <c r="R175" s="1272"/>
      <c r="S175" s="1272"/>
      <c r="T175" s="1272"/>
      <c r="U175" s="1272"/>
      <c r="V175" s="1272"/>
      <c r="W175" s="1272"/>
      <c r="X175" s="1272"/>
      <c r="Y175" s="1272"/>
      <c r="Z175" s="1272"/>
      <c r="AA175" s="1272"/>
      <c r="AB175" s="1272"/>
      <c r="AC175" s="1272"/>
      <c r="AD175" s="1272"/>
      <c r="AE175" s="1272"/>
      <c r="AF175" s="1272"/>
      <c r="AG175" s="1272"/>
      <c r="AH175" s="1272"/>
      <c r="AI175" s="1272"/>
      <c r="AJ175" s="1272"/>
      <c r="AK175" s="1272"/>
      <c r="AL175" s="1272"/>
      <c r="AM175" s="1272"/>
      <c r="AN175" s="1272"/>
      <c r="AO175" s="1272"/>
      <c r="AP175" s="1272"/>
      <c r="AQ175" s="1272"/>
      <c r="AR175" s="1272"/>
      <c r="AS175" s="1272"/>
      <c r="AT175" s="1272"/>
      <c r="AU175" s="1272"/>
      <c r="AV175" s="1272"/>
      <c r="AW175" s="1272"/>
      <c r="AX175" s="1272"/>
      <c r="AY175" s="1272"/>
      <c r="AZ175" s="1272"/>
      <c r="BA175" s="1272"/>
      <c r="BB175" s="1272"/>
      <c r="BC175" s="1272"/>
      <c r="BD175" s="1272"/>
      <c r="BE175" s="1272"/>
      <c r="BF175" s="1272"/>
      <c r="BG175" s="1272"/>
      <c r="BH175" s="1272"/>
      <c r="BI175" s="1272"/>
      <c r="BJ175" s="1272"/>
      <c r="BK175" s="1272"/>
      <c r="BL175" s="1272"/>
      <c r="BM175" s="1272"/>
      <c r="BN175" s="1272"/>
      <c r="BO175" s="1272"/>
      <c r="BP175" s="1272"/>
      <c r="BQ175" s="1272"/>
      <c r="BR175" s="1272"/>
      <c r="BS175" s="1272"/>
      <c r="BT175" s="1272"/>
      <c r="BU175" s="1272"/>
      <c r="BV175" s="1272"/>
      <c r="BW175" s="1272"/>
      <c r="BX175" s="1272"/>
      <c r="BY175" s="1272"/>
      <c r="BZ175" s="1272"/>
      <c r="CA175" s="1272"/>
      <c r="CB175" s="1272"/>
      <c r="CC175" s="1272"/>
      <c r="CD175" s="1272"/>
      <c r="CE175" s="1272"/>
      <c r="CF175" s="1272"/>
      <c r="CG175" s="1272"/>
      <c r="CH175" s="1272"/>
      <c r="CI175" s="1272"/>
      <c r="CJ175" s="1272"/>
      <c r="CK175" s="1272"/>
      <c r="CL175" s="1272"/>
      <c r="CM175" s="1272"/>
      <c r="CN175" s="1272"/>
      <c r="CO175" s="1272"/>
      <c r="CP175" s="1272"/>
      <c r="CQ175" s="1272"/>
      <c r="CR175" s="1272"/>
      <c r="CS175" s="1272"/>
      <c r="CT175" s="1272"/>
      <c r="CU175" s="1272"/>
      <c r="CV175" s="1272"/>
      <c r="CW175" s="1272"/>
      <c r="CX175" s="1272"/>
      <c r="CY175" s="1272"/>
      <c r="CZ175" s="1272"/>
      <c r="DA175" s="1272"/>
      <c r="DB175" s="1272"/>
      <c r="DC175" s="1272"/>
      <c r="DD175" s="1272"/>
      <c r="DE175" s="1272"/>
      <c r="DF175" s="1272"/>
      <c r="DG175" s="1272"/>
      <c r="DH175" s="1272"/>
      <c r="DI175" s="1272"/>
      <c r="DJ175" s="1272"/>
      <c r="DK175" s="1272"/>
      <c r="DL175" s="1272"/>
      <c r="DM175" s="1272"/>
      <c r="DN175" s="1272"/>
      <c r="DO175" s="1272"/>
      <c r="DP175" s="1272"/>
      <c r="DQ175" s="1272"/>
      <c r="DR175" s="1272"/>
      <c r="DS175" s="1272"/>
      <c r="DT175" s="1272"/>
      <c r="DU175" s="1272"/>
      <c r="DV175" s="1272"/>
      <c r="DW175" s="1272"/>
      <c r="DX175" s="1272"/>
      <c r="DY175" s="1272"/>
      <c r="DZ175" s="1272"/>
      <c r="EA175" s="1272"/>
      <c r="EB175" s="1272"/>
      <c r="EC175" s="1272"/>
      <c r="ED175" s="1272"/>
      <c r="EE175" s="1272"/>
      <c r="EF175" s="1272"/>
      <c r="EG175" s="1272"/>
      <c r="EH175" s="1272"/>
      <c r="EI175" s="1272"/>
      <c r="EJ175" s="1272"/>
      <c r="EK175" s="1272"/>
      <c r="EL175" s="1272"/>
      <c r="EM175" s="1272"/>
      <c r="EN175" s="1272"/>
      <c r="EO175" s="1272"/>
      <c r="EP175" s="1272"/>
      <c r="EQ175" s="1272"/>
      <c r="ER175" s="1272"/>
      <c r="ES175" s="1272"/>
      <c r="ET175" s="1272"/>
      <c r="EU175" s="1272"/>
      <c r="EV175" s="1272"/>
      <c r="EW175" s="1272"/>
      <c r="EX175" s="1272"/>
      <c r="EY175" s="1272"/>
      <c r="EZ175" s="1272"/>
      <c r="FA175" s="1272"/>
      <c r="FB175" s="1272"/>
      <c r="FC175" s="1272"/>
    </row>
    <row r="176" spans="1:160" s="1282" customFormat="1" ht="12.75" customHeight="1" hidden="1">
      <c r="A176" s="1269" t="s">
        <v>1313</v>
      </c>
      <c r="B176" s="1270"/>
      <c r="C176" s="1270"/>
      <c r="D176" s="1270"/>
      <c r="E176" s="1270"/>
      <c r="F176" s="1270"/>
      <c r="G176" s="1270"/>
      <c r="H176" s="1271">
        <v>0</v>
      </c>
      <c r="I176" s="1271">
        <v>0</v>
      </c>
      <c r="J176" s="1271">
        <f>H176-I176</f>
        <v>0</v>
      </c>
      <c r="K176" s="1272"/>
      <c r="L176" s="1272"/>
      <c r="M176" s="1272"/>
      <c r="N176" s="1272"/>
      <c r="O176" s="1272"/>
      <c r="P176" s="1272"/>
      <c r="Q176" s="1272"/>
      <c r="R176" s="1272"/>
      <c r="S176" s="1272"/>
      <c r="T176" s="1272"/>
      <c r="U176" s="1272"/>
      <c r="V176" s="1272"/>
      <c r="W176" s="1272"/>
      <c r="X176" s="1272"/>
      <c r="Y176" s="1272"/>
      <c r="Z176" s="1272"/>
      <c r="AA176" s="1272"/>
      <c r="AB176" s="1272"/>
      <c r="AC176" s="1272"/>
      <c r="AD176" s="1272"/>
      <c r="AE176" s="1272"/>
      <c r="AF176" s="1272"/>
      <c r="AG176" s="1272"/>
      <c r="AH176" s="1272"/>
      <c r="AI176" s="1272"/>
      <c r="AJ176" s="1272"/>
      <c r="AK176" s="1272"/>
      <c r="AL176" s="1272"/>
      <c r="AM176" s="1272"/>
      <c r="AN176" s="1272"/>
      <c r="AO176" s="1272"/>
      <c r="AP176" s="1272"/>
      <c r="AQ176" s="1272"/>
      <c r="AR176" s="1272"/>
      <c r="AS176" s="1272"/>
      <c r="AT176" s="1272"/>
      <c r="AU176" s="1272"/>
      <c r="AV176" s="1272"/>
      <c r="AW176" s="1272"/>
      <c r="AX176" s="1272"/>
      <c r="AY176" s="1272"/>
      <c r="AZ176" s="1272"/>
      <c r="BA176" s="1272"/>
      <c r="BB176" s="1272"/>
      <c r="BC176" s="1272"/>
      <c r="BD176" s="1272"/>
      <c r="BE176" s="1272"/>
      <c r="BF176" s="1272"/>
      <c r="BG176" s="1272"/>
      <c r="BH176" s="1272"/>
      <c r="BI176" s="1272"/>
      <c r="BJ176" s="1272"/>
      <c r="BK176" s="1272"/>
      <c r="BL176" s="1272"/>
      <c r="BM176" s="1272"/>
      <c r="BN176" s="1272"/>
      <c r="BO176" s="1272"/>
      <c r="BP176" s="1272"/>
      <c r="BQ176" s="1272"/>
      <c r="BR176" s="1272"/>
      <c r="BS176" s="1272"/>
      <c r="BT176" s="1272"/>
      <c r="BU176" s="1272"/>
      <c r="BV176" s="1272"/>
      <c r="BW176" s="1272"/>
      <c r="BX176" s="1272"/>
      <c r="BY176" s="1272"/>
      <c r="BZ176" s="1272"/>
      <c r="CA176" s="1272"/>
      <c r="CB176" s="1272"/>
      <c r="CC176" s="1272"/>
      <c r="CD176" s="1272"/>
      <c r="CE176" s="1272"/>
      <c r="CF176" s="1272"/>
      <c r="CG176" s="1272"/>
      <c r="CH176" s="1272"/>
      <c r="CI176" s="1272"/>
      <c r="CJ176" s="1272"/>
      <c r="CK176" s="1272"/>
      <c r="CL176" s="1272"/>
      <c r="CM176" s="1272"/>
      <c r="CN176" s="1272"/>
      <c r="CO176" s="1272"/>
      <c r="CP176" s="1272"/>
      <c r="CQ176" s="1272"/>
      <c r="CR176" s="1272"/>
      <c r="CS176" s="1272"/>
      <c r="CT176" s="1272"/>
      <c r="CU176" s="1272"/>
      <c r="CV176" s="1272"/>
      <c r="CW176" s="1272"/>
      <c r="CX176" s="1272"/>
      <c r="CY176" s="1272"/>
      <c r="CZ176" s="1272"/>
      <c r="DA176" s="1272"/>
      <c r="DB176" s="1272"/>
      <c r="DC176" s="1272"/>
      <c r="DD176" s="1272"/>
      <c r="DE176" s="1272"/>
      <c r="DF176" s="1272"/>
      <c r="DG176" s="1272"/>
      <c r="DH176" s="1272"/>
      <c r="DI176" s="1272"/>
      <c r="DJ176" s="1272"/>
      <c r="DK176" s="1272"/>
      <c r="DL176" s="1272"/>
      <c r="DM176" s="1272"/>
      <c r="DN176" s="1272"/>
      <c r="DO176" s="1272"/>
      <c r="DP176" s="1272"/>
      <c r="DQ176" s="1272"/>
      <c r="DR176" s="1272"/>
      <c r="DS176" s="1272"/>
      <c r="DT176" s="1272"/>
      <c r="DU176" s="1272"/>
      <c r="DV176" s="1272"/>
      <c r="DW176" s="1272"/>
      <c r="DX176" s="1272"/>
      <c r="DY176" s="1272"/>
      <c r="DZ176" s="1272"/>
      <c r="EA176" s="1272"/>
      <c r="EB176" s="1272"/>
      <c r="EC176" s="1272"/>
      <c r="ED176" s="1272"/>
      <c r="EE176" s="1272"/>
      <c r="EF176" s="1272"/>
      <c r="EG176" s="1272"/>
      <c r="EH176" s="1272"/>
      <c r="EI176" s="1272"/>
      <c r="EJ176" s="1272"/>
      <c r="EK176" s="1272"/>
      <c r="EL176" s="1272"/>
      <c r="EM176" s="1272"/>
      <c r="EN176" s="1272"/>
      <c r="EO176" s="1272"/>
      <c r="EP176" s="1272"/>
      <c r="EQ176" s="1272"/>
      <c r="ER176" s="1272"/>
      <c r="ES176" s="1272"/>
      <c r="ET176" s="1272"/>
      <c r="EU176" s="1272"/>
      <c r="EV176" s="1272"/>
      <c r="EW176" s="1272"/>
      <c r="EX176" s="1272"/>
      <c r="EY176" s="1272"/>
      <c r="EZ176" s="1272"/>
      <c r="FA176" s="1272"/>
      <c r="FB176" s="1272"/>
      <c r="FC176" s="1272"/>
      <c r="FD176" s="1281"/>
    </row>
    <row r="177" spans="1:160" s="1282" customFormat="1" ht="12.75" customHeight="1" hidden="1">
      <c r="A177" s="1870" t="s">
        <v>1314</v>
      </c>
      <c r="B177" s="1871"/>
      <c r="C177" s="1871"/>
      <c r="D177" s="1871"/>
      <c r="E177" s="1871"/>
      <c r="F177" s="1871"/>
      <c r="G177" s="1871"/>
      <c r="H177" s="1871"/>
      <c r="I177" s="1871"/>
      <c r="J177" s="1871"/>
      <c r="K177" s="1272"/>
      <c r="L177" s="1272"/>
      <c r="M177" s="1272"/>
      <c r="N177" s="1272"/>
      <c r="O177" s="1272"/>
      <c r="P177" s="1272"/>
      <c r="Q177" s="1272"/>
      <c r="R177" s="1272"/>
      <c r="S177" s="1272"/>
      <c r="T177" s="1272"/>
      <c r="U177" s="1272"/>
      <c r="V177" s="1272"/>
      <c r="W177" s="1272"/>
      <c r="X177" s="1272"/>
      <c r="Y177" s="1272"/>
      <c r="Z177" s="1272"/>
      <c r="AA177" s="1272"/>
      <c r="AB177" s="1272"/>
      <c r="AC177" s="1272"/>
      <c r="AD177" s="1272"/>
      <c r="AE177" s="1272"/>
      <c r="AF177" s="1272"/>
      <c r="AG177" s="1272"/>
      <c r="AH177" s="1272"/>
      <c r="AI177" s="1272"/>
      <c r="AJ177" s="1272"/>
      <c r="AK177" s="1272"/>
      <c r="AL177" s="1272"/>
      <c r="AM177" s="1272"/>
      <c r="AN177" s="1272"/>
      <c r="AO177" s="1272"/>
      <c r="AP177" s="1272"/>
      <c r="AQ177" s="1272"/>
      <c r="AR177" s="1272"/>
      <c r="AS177" s="1272"/>
      <c r="AT177" s="1272"/>
      <c r="AU177" s="1272"/>
      <c r="AV177" s="1272"/>
      <c r="AW177" s="1272"/>
      <c r="AX177" s="1272"/>
      <c r="AY177" s="1272"/>
      <c r="AZ177" s="1272"/>
      <c r="BA177" s="1272"/>
      <c r="BB177" s="1272"/>
      <c r="BC177" s="1272"/>
      <c r="BD177" s="1272"/>
      <c r="BE177" s="1272"/>
      <c r="BF177" s="1272"/>
      <c r="BG177" s="1272"/>
      <c r="BH177" s="1272"/>
      <c r="BI177" s="1272"/>
      <c r="BJ177" s="1272"/>
      <c r="BK177" s="1272"/>
      <c r="BL177" s="1272"/>
      <c r="BM177" s="1272"/>
      <c r="BN177" s="1272"/>
      <c r="BO177" s="1272"/>
      <c r="BP177" s="1272"/>
      <c r="BQ177" s="1272"/>
      <c r="BR177" s="1272"/>
      <c r="BS177" s="1272"/>
      <c r="BT177" s="1272"/>
      <c r="BU177" s="1272"/>
      <c r="BV177" s="1272"/>
      <c r="BW177" s="1272"/>
      <c r="BX177" s="1272"/>
      <c r="BY177" s="1272"/>
      <c r="BZ177" s="1272"/>
      <c r="CA177" s="1272"/>
      <c r="CB177" s="1272"/>
      <c r="CC177" s="1272"/>
      <c r="CD177" s="1272"/>
      <c r="CE177" s="1272"/>
      <c r="CF177" s="1272"/>
      <c r="CG177" s="1272"/>
      <c r="CH177" s="1272"/>
      <c r="CI177" s="1272"/>
      <c r="CJ177" s="1272"/>
      <c r="CK177" s="1272"/>
      <c r="CL177" s="1272"/>
      <c r="CM177" s="1272"/>
      <c r="CN177" s="1272"/>
      <c r="CO177" s="1272"/>
      <c r="CP177" s="1272"/>
      <c r="CQ177" s="1272"/>
      <c r="CR177" s="1272"/>
      <c r="CS177" s="1272"/>
      <c r="CT177" s="1272"/>
      <c r="CU177" s="1272"/>
      <c r="CV177" s="1272"/>
      <c r="CW177" s="1272"/>
      <c r="CX177" s="1272"/>
      <c r="CY177" s="1272"/>
      <c r="CZ177" s="1272"/>
      <c r="DA177" s="1272"/>
      <c r="DB177" s="1272"/>
      <c r="DC177" s="1272"/>
      <c r="DD177" s="1272"/>
      <c r="DE177" s="1272"/>
      <c r="DF177" s="1272"/>
      <c r="DG177" s="1272"/>
      <c r="DH177" s="1272"/>
      <c r="DI177" s="1272"/>
      <c r="DJ177" s="1272"/>
      <c r="DK177" s="1272"/>
      <c r="DL177" s="1272"/>
      <c r="DM177" s="1272"/>
      <c r="DN177" s="1272"/>
      <c r="DO177" s="1272"/>
      <c r="DP177" s="1272"/>
      <c r="DQ177" s="1272"/>
      <c r="DR177" s="1272"/>
      <c r="DS177" s="1272"/>
      <c r="DT177" s="1272"/>
      <c r="DU177" s="1272"/>
      <c r="DV177" s="1272"/>
      <c r="DW177" s="1272"/>
      <c r="DX177" s="1272"/>
      <c r="DY177" s="1272"/>
      <c r="DZ177" s="1272"/>
      <c r="EA177" s="1272"/>
      <c r="EB177" s="1272"/>
      <c r="EC177" s="1272"/>
      <c r="ED177" s="1272"/>
      <c r="EE177" s="1272"/>
      <c r="EF177" s="1272"/>
      <c r="EG177" s="1272"/>
      <c r="EH177" s="1272"/>
      <c r="EI177" s="1272"/>
      <c r="EJ177" s="1272"/>
      <c r="EK177" s="1272"/>
      <c r="EL177" s="1272"/>
      <c r="EM177" s="1272"/>
      <c r="EN177" s="1272"/>
      <c r="EO177" s="1272"/>
      <c r="EP177" s="1272"/>
      <c r="EQ177" s="1272"/>
      <c r="ER177" s="1272"/>
      <c r="ES177" s="1272"/>
      <c r="ET177" s="1272"/>
      <c r="EU177" s="1272"/>
      <c r="EV177" s="1272"/>
      <c r="EW177" s="1272"/>
      <c r="EX177" s="1272"/>
      <c r="EY177" s="1272"/>
      <c r="EZ177" s="1272"/>
      <c r="FA177" s="1272"/>
      <c r="FB177" s="1272"/>
      <c r="FC177" s="1272"/>
      <c r="FD177" s="1281"/>
    </row>
    <row r="178" spans="1:31" s="1175" customFormat="1" ht="42" customHeight="1">
      <c r="A178" s="1859" t="s">
        <v>1315</v>
      </c>
      <c r="B178" s="1860"/>
      <c r="C178" s="1860"/>
      <c r="D178" s="1860"/>
      <c r="E178" s="1860"/>
      <c r="F178" s="1860"/>
      <c r="G178" s="1860"/>
      <c r="H178" s="1860"/>
      <c r="I178" s="1860"/>
      <c r="J178" s="1861"/>
      <c r="K178" s="1171"/>
      <c r="L178" s="1135"/>
      <c r="M178" s="1125"/>
      <c r="N178" s="1172"/>
      <c r="O178" s="1173"/>
      <c r="P178" s="1173"/>
      <c r="Q178" s="1247"/>
      <c r="R178" s="1247"/>
      <c r="S178" s="1247"/>
      <c r="T178" s="1173"/>
      <c r="U178" s="1173"/>
      <c r="V178" s="1173"/>
      <c r="W178" s="1173"/>
      <c r="X178" s="1173"/>
      <c r="Y178" s="1247"/>
      <c r="Z178" s="1247"/>
      <c r="AA178" s="1247"/>
      <c r="AB178" s="1173"/>
      <c r="AC178" s="1173"/>
      <c r="AD178" s="1173"/>
      <c r="AE178" s="1173"/>
    </row>
    <row r="179" spans="1:35" s="1175" customFormat="1" ht="18.75" thickBot="1">
      <c r="A179" s="1163" t="s">
        <v>1316</v>
      </c>
      <c r="B179" s="1132">
        <v>2000</v>
      </c>
      <c r="C179" s="1132" t="s">
        <v>1317</v>
      </c>
      <c r="D179" s="1132">
        <v>1</v>
      </c>
      <c r="E179" s="1132">
        <f>SUM(B179*D179)</f>
        <v>2000</v>
      </c>
      <c r="F179" s="1132" t="s">
        <v>1226</v>
      </c>
      <c r="G179" s="1132">
        <v>1</v>
      </c>
      <c r="H179" s="1132">
        <f>SUM(E179*G179)</f>
        <v>2000</v>
      </c>
      <c r="I179" s="1132">
        <v>0</v>
      </c>
      <c r="J179" s="1132">
        <f>H179-I179</f>
        <v>2000</v>
      </c>
      <c r="K179" s="1171"/>
      <c r="L179" s="1135"/>
      <c r="M179" s="1125"/>
      <c r="N179" s="1172"/>
      <c r="O179" s="1173"/>
      <c r="P179" s="1173"/>
      <c r="Q179" s="1173"/>
      <c r="R179" s="1173"/>
      <c r="S179" s="1173"/>
      <c r="T179" s="1173"/>
      <c r="U179" s="1173"/>
      <c r="V179" s="1173"/>
      <c r="W179" s="1173"/>
      <c r="X179" s="1173"/>
      <c r="Y179" s="1173"/>
      <c r="Z179" s="1173"/>
      <c r="AA179" s="1173"/>
      <c r="AB179" s="1173"/>
      <c r="AC179" s="1173"/>
      <c r="AD179" s="1173"/>
      <c r="AE179" s="1173"/>
      <c r="AF179" s="1174"/>
      <c r="AG179" s="1173"/>
      <c r="AH179" s="1173"/>
      <c r="AI179" s="1173"/>
    </row>
    <row r="180" spans="1:35" s="1191" customFormat="1" ht="18.75" thickBot="1">
      <c r="A180" s="1129" t="s">
        <v>1318</v>
      </c>
      <c r="B180" s="1129"/>
      <c r="C180" s="1129"/>
      <c r="D180" s="1129"/>
      <c r="E180" s="1129"/>
      <c r="F180" s="1129"/>
      <c r="G180" s="1129"/>
      <c r="H180" s="1177">
        <f>SUM(H179:H179)</f>
        <v>2000</v>
      </c>
      <c r="I180" s="1132">
        <v>0</v>
      </c>
      <c r="J180" s="1177">
        <f>H180-I180</f>
        <v>2000</v>
      </c>
      <c r="K180" s="1185"/>
      <c r="L180" s="1186"/>
      <c r="M180" s="1187"/>
      <c r="N180" s="1188"/>
      <c r="O180" s="1189"/>
      <c r="P180" s="1189"/>
      <c r="Q180" s="1189"/>
      <c r="R180" s="1189"/>
      <c r="S180" s="1189"/>
      <c r="T180" s="1189"/>
      <c r="U180" s="1189"/>
      <c r="V180" s="1189"/>
      <c r="W180" s="1189"/>
      <c r="X180" s="1189"/>
      <c r="Y180" s="1189"/>
      <c r="Z180" s="1189"/>
      <c r="AA180" s="1189"/>
      <c r="AB180" s="1189"/>
      <c r="AC180" s="1189"/>
      <c r="AD180" s="1189"/>
      <c r="AE180" s="1189"/>
      <c r="AF180" s="1190"/>
      <c r="AG180" s="1189"/>
      <c r="AH180" s="1189"/>
      <c r="AI180" s="1189"/>
    </row>
    <row r="181" spans="1:27" s="1085" customFormat="1" ht="27" customHeight="1" thickBot="1">
      <c r="A181" s="1290" t="s">
        <v>1319</v>
      </c>
      <c r="B181" s="1291"/>
      <c r="C181" s="1290"/>
      <c r="D181" s="1292"/>
      <c r="E181" s="1290"/>
      <c r="F181" s="1290"/>
      <c r="G181" s="1293"/>
      <c r="H181" s="1205">
        <f>H180+H147+H119+H115+H106</f>
        <v>46500</v>
      </c>
      <c r="I181" s="1132">
        <f>SUM(I157:I158)</f>
        <v>0</v>
      </c>
      <c r="J181" s="1207">
        <f>H181-I181</f>
        <v>46500</v>
      </c>
      <c r="K181" s="969"/>
      <c r="L181" s="1094"/>
      <c r="M181" s="1116"/>
      <c r="N181" s="1082"/>
      <c r="O181" s="1083"/>
      <c r="P181" s="1083"/>
      <c r="Q181" s="1083"/>
      <c r="R181" s="1083"/>
      <c r="S181" s="1083"/>
      <c r="T181" s="1083"/>
      <c r="U181" s="1083"/>
      <c r="V181" s="1083"/>
      <c r="W181" s="1083"/>
      <c r="X181" s="1083"/>
      <c r="Y181" s="1083"/>
      <c r="Z181" s="1083"/>
      <c r="AA181" s="1084"/>
    </row>
    <row r="182" spans="1:26" s="1301" customFormat="1" ht="41.25" customHeight="1" thickBot="1">
      <c r="A182" s="1866" t="s">
        <v>1320</v>
      </c>
      <c r="B182" s="1867"/>
      <c r="C182" s="1867"/>
      <c r="D182" s="1867"/>
      <c r="E182" s="1867"/>
      <c r="F182" s="1867"/>
      <c r="G182" s="1294"/>
      <c r="H182" s="1295"/>
      <c r="I182" s="1295"/>
      <c r="J182" s="1296"/>
      <c r="K182" s="1297"/>
      <c r="L182" s="1298"/>
      <c r="M182" s="1299"/>
      <c r="N182" s="1300"/>
      <c r="O182" s="1299"/>
      <c r="P182" s="1299"/>
      <c r="Q182" s="1299"/>
      <c r="R182" s="1299"/>
      <c r="S182" s="1299"/>
      <c r="T182" s="1299"/>
      <c r="U182" s="1299"/>
      <c r="V182" s="1299"/>
      <c r="W182" s="1299"/>
      <c r="X182" s="1299"/>
      <c r="Y182" s="1299"/>
      <c r="Z182" s="1299"/>
    </row>
    <row r="183" spans="1:35" s="1184" customFormat="1" ht="44.25" customHeight="1">
      <c r="A183" s="1859" t="s">
        <v>1321</v>
      </c>
      <c r="B183" s="1860"/>
      <c r="C183" s="1860"/>
      <c r="D183" s="1860"/>
      <c r="E183" s="1860"/>
      <c r="F183" s="1860"/>
      <c r="G183" s="1860"/>
      <c r="H183" s="1860"/>
      <c r="I183" s="1860"/>
      <c r="J183" s="1861"/>
      <c r="K183" s="1181"/>
      <c r="L183" s="1182"/>
      <c r="M183" s="1182"/>
      <c r="N183" s="1182"/>
      <c r="O183" s="1182"/>
      <c r="P183" s="1182"/>
      <c r="Q183" s="1183"/>
      <c r="R183" s="1183"/>
      <c r="S183" s="1183"/>
      <c r="T183" s="1183"/>
      <c r="U183" s="1183"/>
      <c r="V183" s="1183"/>
      <c r="W183" s="1183"/>
      <c r="X183" s="1183"/>
      <c r="Y183" s="1183"/>
      <c r="Z183" s="1183"/>
      <c r="AA183" s="1183"/>
      <c r="AB183" s="1183"/>
      <c r="AC183" s="1183"/>
      <c r="AD183" s="1183"/>
      <c r="AE183" s="1183"/>
      <c r="AF183" s="1183"/>
      <c r="AG183" s="1183"/>
      <c r="AH183" s="1183"/>
      <c r="AI183" s="1183"/>
    </row>
    <row r="184" spans="1:10" s="1163" customFormat="1" ht="21" customHeight="1" thickBot="1">
      <c r="A184" s="1302" t="s">
        <v>1322</v>
      </c>
      <c r="B184" s="1132">
        <v>30000</v>
      </c>
      <c r="C184" s="1132" t="s">
        <v>750</v>
      </c>
      <c r="D184" s="1132">
        <v>1</v>
      </c>
      <c r="E184" s="1132">
        <f>SUM(B184*D184)</f>
        <v>30000</v>
      </c>
      <c r="F184" s="1132" t="s">
        <v>1263</v>
      </c>
      <c r="G184" s="1132">
        <v>1</v>
      </c>
      <c r="H184" s="1132">
        <f>SUM(E184*G184)</f>
        <v>30000</v>
      </c>
      <c r="I184" s="1132">
        <v>0</v>
      </c>
      <c r="J184" s="1132">
        <f>H184-I184</f>
        <v>30000</v>
      </c>
    </row>
    <row r="185" spans="1:21" s="1163" customFormat="1" ht="19.5" customHeight="1" thickBot="1">
      <c r="A185" s="1129" t="s">
        <v>1323</v>
      </c>
      <c r="B185" s="1129"/>
      <c r="C185" s="1129"/>
      <c r="D185" s="1129"/>
      <c r="E185" s="1129"/>
      <c r="F185" s="1129"/>
      <c r="G185" s="1129"/>
      <c r="H185" s="1177">
        <f>SUM(H184:H184)</f>
        <v>30000</v>
      </c>
      <c r="I185" s="1060">
        <v>0</v>
      </c>
      <c r="J185" s="1177">
        <f>H185-I185</f>
        <v>30000</v>
      </c>
      <c r="K185" s="1129"/>
      <c r="L185" s="1129"/>
      <c r="M185" s="1129"/>
      <c r="N185" s="1129"/>
      <c r="O185" s="1129"/>
      <c r="P185" s="1129"/>
      <c r="Q185" s="1129"/>
      <c r="R185" s="1129"/>
      <c r="S185" s="1129"/>
      <c r="T185" s="1129"/>
      <c r="U185" s="1129"/>
    </row>
    <row r="186" spans="1:35" s="1184" customFormat="1" ht="44.25" customHeight="1">
      <c r="A186" s="1859" t="s">
        <v>1324</v>
      </c>
      <c r="B186" s="1860"/>
      <c r="C186" s="1860"/>
      <c r="D186" s="1860"/>
      <c r="E186" s="1860"/>
      <c r="F186" s="1860"/>
      <c r="G186" s="1860"/>
      <c r="H186" s="1860"/>
      <c r="I186" s="1860"/>
      <c r="J186" s="1861"/>
      <c r="K186" s="1181"/>
      <c r="L186" s="1182"/>
      <c r="M186" s="1182"/>
      <c r="N186" s="1182"/>
      <c r="O186" s="1182"/>
      <c r="P186" s="1182"/>
      <c r="Q186" s="1183"/>
      <c r="R186" s="1183"/>
      <c r="S186" s="1183"/>
      <c r="T186" s="1183"/>
      <c r="U186" s="1183"/>
      <c r="V186" s="1183"/>
      <c r="W186" s="1183"/>
      <c r="X186" s="1183"/>
      <c r="Y186" s="1183"/>
      <c r="Z186" s="1183"/>
      <c r="AA186" s="1183"/>
      <c r="AB186" s="1183"/>
      <c r="AC186" s="1183"/>
      <c r="AD186" s="1183"/>
      <c r="AE186" s="1183"/>
      <c r="AF186" s="1183"/>
      <c r="AG186" s="1183"/>
      <c r="AH186" s="1183"/>
      <c r="AI186" s="1183"/>
    </row>
    <row r="187" spans="1:31" s="1175" customFormat="1" ht="17.25" customHeight="1">
      <c r="A187" s="1163" t="s">
        <v>1325</v>
      </c>
      <c r="B187" s="1132">
        <v>1500</v>
      </c>
      <c r="C187" s="1132" t="s">
        <v>1125</v>
      </c>
      <c r="D187" s="1132">
        <v>1</v>
      </c>
      <c r="E187" s="1132">
        <f>SUM(B187*D187)</f>
        <v>1500</v>
      </c>
      <c r="F187" s="1132" t="s">
        <v>1191</v>
      </c>
      <c r="G187" s="1132">
        <v>2</v>
      </c>
      <c r="H187" s="1132">
        <f>SUM(E187*G187)</f>
        <v>3000</v>
      </c>
      <c r="I187" s="1132">
        <v>0</v>
      </c>
      <c r="J187" s="1132">
        <f aca="true" t="shared" si="4" ref="J187:J193">H187-I187</f>
        <v>3000</v>
      </c>
      <c r="K187" s="1163"/>
      <c r="L187" s="1135"/>
      <c r="M187" s="1125"/>
      <c r="N187" s="1172"/>
      <c r="O187" s="1173"/>
      <c r="P187" s="1173"/>
      <c r="Q187" s="1247"/>
      <c r="R187" s="1247"/>
      <c r="S187" s="1173"/>
      <c r="T187" s="1173"/>
      <c r="U187" s="1247"/>
      <c r="V187" s="1247"/>
      <c r="W187" s="1247"/>
      <c r="X187" s="1247"/>
      <c r="Y187" s="1247"/>
      <c r="Z187" s="1247"/>
      <c r="AA187" s="1247"/>
      <c r="AB187" s="1173"/>
      <c r="AC187" s="1173"/>
      <c r="AD187" s="1173"/>
      <c r="AE187" s="1173"/>
    </row>
    <row r="188" spans="1:31" s="1175" customFormat="1" ht="21" customHeight="1">
      <c r="A188" s="1163" t="s">
        <v>1326</v>
      </c>
      <c r="B188" s="1132">
        <v>5000</v>
      </c>
      <c r="C188" s="1132" t="s">
        <v>1327</v>
      </c>
      <c r="D188" s="1132">
        <v>1</v>
      </c>
      <c r="E188" s="1132">
        <f>SUM(B188*D188)</f>
        <v>5000</v>
      </c>
      <c r="F188" s="1132" t="s">
        <v>1328</v>
      </c>
      <c r="G188" s="1163">
        <v>6</v>
      </c>
      <c r="H188" s="1132">
        <f>SUM(E188*G188)</f>
        <v>30000</v>
      </c>
      <c r="I188" s="1132">
        <v>0</v>
      </c>
      <c r="J188" s="1132">
        <f t="shared" si="4"/>
        <v>30000</v>
      </c>
      <c r="K188" s="1163"/>
      <c r="L188" s="1135"/>
      <c r="M188" s="1125"/>
      <c r="N188" s="1172"/>
      <c r="O188" s="1173"/>
      <c r="P188" s="1173"/>
      <c r="Q188" s="1247"/>
      <c r="R188" s="1247"/>
      <c r="S188" s="1247"/>
      <c r="T188" s="1173"/>
      <c r="U188" s="1173"/>
      <c r="V188" s="1173"/>
      <c r="W188" s="1173"/>
      <c r="X188" s="1173"/>
      <c r="Y188" s="1247"/>
      <c r="Z188" s="1247"/>
      <c r="AA188" s="1247"/>
      <c r="AB188" s="1173"/>
      <c r="AC188" s="1173"/>
      <c r="AD188" s="1173"/>
      <c r="AE188" s="1173"/>
    </row>
    <row r="189" spans="1:31" s="1175" customFormat="1" ht="21" customHeight="1">
      <c r="A189" s="1163" t="s">
        <v>1329</v>
      </c>
      <c r="B189" s="1132">
        <v>3000</v>
      </c>
      <c r="C189" s="1132" t="s">
        <v>1125</v>
      </c>
      <c r="D189" s="1132">
        <v>1</v>
      </c>
      <c r="E189" s="1132">
        <f>SUM(B189*D189)</f>
        <v>3000</v>
      </c>
      <c r="F189" s="1132" t="s">
        <v>1204</v>
      </c>
      <c r="G189" s="1163">
        <v>6</v>
      </c>
      <c r="H189" s="1132">
        <f>SUM(E189*G189)</f>
        <v>18000</v>
      </c>
      <c r="I189" s="1132">
        <v>0</v>
      </c>
      <c r="J189" s="1132">
        <f t="shared" si="4"/>
        <v>18000</v>
      </c>
      <c r="K189" s="1163"/>
      <c r="L189" s="1135"/>
      <c r="M189" s="1125"/>
      <c r="N189" s="1172"/>
      <c r="O189" s="1173"/>
      <c r="P189" s="1173"/>
      <c r="Q189" s="1247"/>
      <c r="R189" s="1247"/>
      <c r="S189" s="1247"/>
      <c r="T189" s="1173"/>
      <c r="U189" s="1173"/>
      <c r="V189" s="1173"/>
      <c r="W189" s="1173"/>
      <c r="X189" s="1173"/>
      <c r="Y189" s="1247"/>
      <c r="Z189" s="1247"/>
      <c r="AA189" s="1247"/>
      <c r="AB189" s="1173"/>
      <c r="AC189" s="1173"/>
      <c r="AD189" s="1173"/>
      <c r="AE189" s="1173"/>
    </row>
    <row r="190" spans="1:31" s="1175" customFormat="1" ht="21" customHeight="1">
      <c r="A190" s="1163" t="s">
        <v>1330</v>
      </c>
      <c r="B190" s="1132">
        <v>600</v>
      </c>
      <c r="C190" s="1132" t="s">
        <v>1125</v>
      </c>
      <c r="D190" s="1132">
        <v>1</v>
      </c>
      <c r="E190" s="1132">
        <v>600</v>
      </c>
      <c r="F190" s="1132" t="s">
        <v>1224</v>
      </c>
      <c r="G190" s="1163">
        <v>6</v>
      </c>
      <c r="H190" s="1132">
        <f>SUM(E190*G190)</f>
        <v>3600</v>
      </c>
      <c r="I190" s="1132">
        <v>0</v>
      </c>
      <c r="J190" s="1132">
        <f t="shared" si="4"/>
        <v>3600</v>
      </c>
      <c r="K190" s="1163"/>
      <c r="L190" s="1135"/>
      <c r="M190" s="1125"/>
      <c r="N190" s="1172"/>
      <c r="O190" s="1173"/>
      <c r="P190" s="1173"/>
      <c r="Q190" s="1247"/>
      <c r="R190" s="1247"/>
      <c r="S190" s="1247"/>
      <c r="T190" s="1173"/>
      <c r="U190" s="1173"/>
      <c r="V190" s="1173"/>
      <c r="W190" s="1173"/>
      <c r="X190" s="1173"/>
      <c r="Y190" s="1247"/>
      <c r="Z190" s="1247"/>
      <c r="AA190" s="1247"/>
      <c r="AB190" s="1173"/>
      <c r="AC190" s="1173"/>
      <c r="AD190" s="1173"/>
      <c r="AE190" s="1173"/>
    </row>
    <row r="191" spans="1:31" s="1175" customFormat="1" ht="19.5" customHeight="1" thickBot="1">
      <c r="A191" s="1163" t="s">
        <v>1331</v>
      </c>
      <c r="B191" s="1132">
        <v>400</v>
      </c>
      <c r="C191" s="1132" t="s">
        <v>1138</v>
      </c>
      <c r="D191" s="1132">
        <v>1</v>
      </c>
      <c r="E191" s="1132">
        <f>SUM(B191*D191)</f>
        <v>400</v>
      </c>
      <c r="F191" s="1132" t="s">
        <v>1332</v>
      </c>
      <c r="G191" s="1163">
        <v>6</v>
      </c>
      <c r="H191" s="1132">
        <f>SUM(E191*G191)</f>
        <v>2400</v>
      </c>
      <c r="I191" s="1132">
        <v>0</v>
      </c>
      <c r="J191" s="1132">
        <f t="shared" si="4"/>
        <v>2400</v>
      </c>
      <c r="K191" s="1163"/>
      <c r="L191" s="1135"/>
      <c r="M191" s="1125"/>
      <c r="N191" s="1172"/>
      <c r="O191" s="1173"/>
      <c r="P191" s="1173"/>
      <c r="Q191" s="1173"/>
      <c r="R191" s="1173"/>
      <c r="S191" s="1173"/>
      <c r="T191" s="1173"/>
      <c r="U191" s="1173"/>
      <c r="V191" s="1173"/>
      <c r="W191" s="1173"/>
      <c r="X191" s="1173"/>
      <c r="Y191" s="1173"/>
      <c r="Z191" s="1173"/>
      <c r="AA191" s="1173"/>
      <c r="AB191" s="1173"/>
      <c r="AC191" s="1173"/>
      <c r="AD191" s="1173"/>
      <c r="AE191" s="1173"/>
    </row>
    <row r="192" spans="1:31" s="1175" customFormat="1" ht="26.25" customHeight="1" thickBot="1">
      <c r="A192" s="1129" t="s">
        <v>1333</v>
      </c>
      <c r="B192" s="1129"/>
      <c r="C192" s="1129"/>
      <c r="D192" s="1129"/>
      <c r="E192" s="1129"/>
      <c r="F192" s="1129"/>
      <c r="G192" s="1129"/>
      <c r="H192" s="1177">
        <f>SUM(H187:H191)</f>
        <v>57000</v>
      </c>
      <c r="I192" s="1177">
        <f>SUM(I187:I191)</f>
        <v>0</v>
      </c>
      <c r="J192" s="1177">
        <f t="shared" si="4"/>
        <v>57000</v>
      </c>
      <c r="K192" s="1129"/>
      <c r="L192" s="1129"/>
      <c r="M192" s="1125"/>
      <c r="N192" s="1172"/>
      <c r="O192" s="1173"/>
      <c r="P192" s="1173"/>
      <c r="Q192" s="1173"/>
      <c r="R192" s="1173"/>
      <c r="S192" s="1173"/>
      <c r="T192" s="1173"/>
      <c r="U192" s="1173"/>
      <c r="V192" s="1173"/>
      <c r="W192" s="1173"/>
      <c r="X192" s="1173"/>
      <c r="Y192" s="1173"/>
      <c r="Z192" s="1173"/>
      <c r="AA192" s="1173"/>
      <c r="AB192" s="1173"/>
      <c r="AC192" s="1173"/>
      <c r="AD192" s="1173"/>
      <c r="AE192" s="1173"/>
    </row>
    <row r="193" spans="1:27" s="1085" customFormat="1" ht="27" customHeight="1" thickBot="1">
      <c r="A193" s="1290" t="s">
        <v>1334</v>
      </c>
      <c r="B193" s="1291"/>
      <c r="C193" s="1290"/>
      <c r="D193" s="1292"/>
      <c r="E193" s="1290"/>
      <c r="F193" s="1290"/>
      <c r="G193" s="1293"/>
      <c r="H193" s="1205">
        <f>H185+H192</f>
        <v>87000</v>
      </c>
      <c r="I193" s="1205">
        <f>I185+I192</f>
        <v>0</v>
      </c>
      <c r="J193" s="1207">
        <f t="shared" si="4"/>
        <v>87000</v>
      </c>
      <c r="K193" s="969"/>
      <c r="L193" s="1094"/>
      <c r="M193" s="1116"/>
      <c r="N193" s="1082"/>
      <c r="O193" s="1083"/>
      <c r="P193" s="1083"/>
      <c r="Q193" s="1083"/>
      <c r="R193" s="1083"/>
      <c r="S193" s="1083"/>
      <c r="T193" s="1083"/>
      <c r="U193" s="1083"/>
      <c r="V193" s="1083"/>
      <c r="W193" s="1083"/>
      <c r="X193" s="1083"/>
      <c r="Y193" s="1083"/>
      <c r="Z193" s="1083"/>
      <c r="AA193" s="1084"/>
    </row>
    <row r="194" spans="1:31" s="1261" customFormat="1" ht="33" customHeight="1">
      <c r="A194" s="1868" t="s">
        <v>1335</v>
      </c>
      <c r="B194" s="1869"/>
      <c r="C194" s="1869"/>
      <c r="D194" s="1869"/>
      <c r="E194" s="1869"/>
      <c r="F194" s="1869"/>
      <c r="G194" s="1868"/>
      <c r="H194" s="1869"/>
      <c r="I194" s="1869"/>
      <c r="J194" s="1869"/>
      <c r="K194" s="1210"/>
      <c r="L194" s="1862" t="str">
        <f>A194</f>
        <v>Activity 2.3.1.5. Activity   2.3.1.5. Deployment of advanced innovative irrigation methods (such as such Drip or Subsurface Irrigation--linking with TNA Project's ready actions and activities)</v>
      </c>
      <c r="M194" s="1862"/>
      <c r="N194" s="1862"/>
      <c r="O194" s="1862"/>
      <c r="P194" s="1862"/>
      <c r="Q194" s="1862"/>
      <c r="R194" s="1862"/>
      <c r="S194" s="1862"/>
      <c r="T194" s="1862"/>
      <c r="U194" s="1862"/>
      <c r="V194" s="1862"/>
      <c r="W194" s="1862"/>
      <c r="X194" s="1862"/>
      <c r="Y194" s="1862"/>
      <c r="Z194" s="1862"/>
      <c r="AA194" s="1862"/>
      <c r="AB194" s="1862"/>
      <c r="AC194" s="1862"/>
      <c r="AD194" s="1862"/>
      <c r="AE194" s="1862"/>
    </row>
    <row r="195" spans="1:27" s="1175" customFormat="1" ht="19.5" customHeight="1">
      <c r="A195" s="1163" t="s">
        <v>1336</v>
      </c>
      <c r="B195" s="1132">
        <v>1000</v>
      </c>
      <c r="C195" s="1132" t="s">
        <v>1125</v>
      </c>
      <c r="D195" s="1132">
        <v>1</v>
      </c>
      <c r="E195" s="1132">
        <f>SUM(B195*D195)</f>
        <v>1000</v>
      </c>
      <c r="F195" s="1132" t="s">
        <v>1337</v>
      </c>
      <c r="G195" s="1132">
        <v>1</v>
      </c>
      <c r="H195" s="1132">
        <f>SUM(E195*G195)</f>
        <v>1000</v>
      </c>
      <c r="I195" s="1132">
        <v>0</v>
      </c>
      <c r="J195" s="1132">
        <f aca="true" t="shared" si="5" ref="J195:J201">H195-I195</f>
        <v>1000</v>
      </c>
      <c r="K195" s="1171"/>
      <c r="L195" s="1245"/>
      <c r="M195" s="1125"/>
      <c r="N195" s="1246"/>
      <c r="O195" s="1173"/>
      <c r="P195" s="1173"/>
      <c r="Q195" s="1247"/>
      <c r="T195" s="1247"/>
      <c r="U195" s="1247"/>
      <c r="V195" s="1247"/>
      <c r="W195" s="1247"/>
      <c r="X195" s="1247"/>
      <c r="Y195" s="1247"/>
      <c r="Z195" s="1247"/>
      <c r="AA195" s="1247"/>
    </row>
    <row r="196" spans="1:27" s="1175" customFormat="1" ht="19.5" customHeight="1">
      <c r="A196" s="1163" t="s">
        <v>1338</v>
      </c>
      <c r="B196" s="1132">
        <v>5000</v>
      </c>
      <c r="C196" s="1132" t="s">
        <v>1339</v>
      </c>
      <c r="D196" s="1132">
        <v>1</v>
      </c>
      <c r="E196" s="1132">
        <v>5000</v>
      </c>
      <c r="F196" s="1132" t="s">
        <v>1340</v>
      </c>
      <c r="G196" s="1132">
        <v>5</v>
      </c>
      <c r="H196" s="1132">
        <f>SUM(E196*G196)</f>
        <v>25000</v>
      </c>
      <c r="I196" s="1132">
        <v>0</v>
      </c>
      <c r="J196" s="1132">
        <f t="shared" si="5"/>
        <v>25000</v>
      </c>
      <c r="K196" s="1171"/>
      <c r="L196" s="1245"/>
      <c r="M196" s="1125"/>
      <c r="N196" s="1246"/>
      <c r="O196" s="1303"/>
      <c r="P196" s="1303"/>
      <c r="Q196" s="1247"/>
      <c r="T196" s="1304"/>
      <c r="U196" s="1247"/>
      <c r="V196" s="1247"/>
      <c r="W196" s="1247"/>
      <c r="X196" s="1247"/>
      <c r="Y196" s="1247"/>
      <c r="Z196" s="1247"/>
      <c r="AA196" s="1247"/>
    </row>
    <row r="197" spans="1:27" s="1175" customFormat="1" ht="18.75" customHeight="1">
      <c r="A197" s="1163" t="s">
        <v>1341</v>
      </c>
      <c r="B197" s="1132">
        <v>1000</v>
      </c>
      <c r="C197" s="1132" t="s">
        <v>1125</v>
      </c>
      <c r="D197" s="1132">
        <v>1</v>
      </c>
      <c r="E197" s="1132">
        <f>SUM(B197*D197)</f>
        <v>1000</v>
      </c>
      <c r="F197" s="1132" t="s">
        <v>1224</v>
      </c>
      <c r="G197" s="1132">
        <v>5</v>
      </c>
      <c r="H197" s="1132">
        <f>SUM(E197*G197)</f>
        <v>5000</v>
      </c>
      <c r="I197" s="1132">
        <v>0</v>
      </c>
      <c r="J197" s="1132">
        <f t="shared" si="5"/>
        <v>5000</v>
      </c>
      <c r="K197" s="1171"/>
      <c r="L197" s="1245"/>
      <c r="M197" s="1125"/>
      <c r="N197" s="1246"/>
      <c r="O197" s="1246"/>
      <c r="P197" s="1246"/>
      <c r="Q197" s="1247"/>
      <c r="R197" s="1247"/>
      <c r="U197" s="1247"/>
      <c r="V197" s="1247"/>
      <c r="W197" s="1247"/>
      <c r="X197" s="1247"/>
      <c r="Y197" s="1247"/>
      <c r="Z197" s="1247"/>
      <c r="AA197" s="1247"/>
    </row>
    <row r="198" spans="1:27" s="1175" customFormat="1" ht="18.75" customHeight="1" thickBot="1">
      <c r="A198" s="1305" t="s">
        <v>1342</v>
      </c>
      <c r="B198" s="1306">
        <v>1000</v>
      </c>
      <c r="C198" s="1306" t="s">
        <v>1339</v>
      </c>
      <c r="D198" s="1306">
        <v>1</v>
      </c>
      <c r="E198" s="1306">
        <v>1000</v>
      </c>
      <c r="F198" s="1306" t="s">
        <v>1340</v>
      </c>
      <c r="G198" s="1306">
        <v>5</v>
      </c>
      <c r="H198" s="1132">
        <f>SUM(E198*G198)</f>
        <v>5000</v>
      </c>
      <c r="I198" s="1132">
        <v>0</v>
      </c>
      <c r="J198" s="1132">
        <f t="shared" si="5"/>
        <v>5000</v>
      </c>
      <c r="K198" s="1171"/>
      <c r="L198" s="1245"/>
      <c r="M198" s="1125"/>
      <c r="N198" s="1246"/>
      <c r="O198" s="1246"/>
      <c r="P198" s="1246"/>
      <c r="Q198" s="1304"/>
      <c r="R198" s="1304"/>
      <c r="U198" s="1304"/>
      <c r="V198" s="1304"/>
      <c r="W198" s="1304"/>
      <c r="X198" s="1304"/>
      <c r="Y198" s="1304"/>
      <c r="Z198" s="1304"/>
      <c r="AA198" s="1304"/>
    </row>
    <row r="199" spans="1:12" s="1312" customFormat="1" ht="27.75" customHeight="1" thickBot="1">
      <c r="A199" s="1307" t="s">
        <v>1343</v>
      </c>
      <c r="B199" s="1308">
        <v>100000</v>
      </c>
      <c r="C199" s="1308" t="s">
        <v>830</v>
      </c>
      <c r="D199" s="1308">
        <v>1</v>
      </c>
      <c r="E199" s="1308">
        <v>100000</v>
      </c>
      <c r="F199" s="1308" t="s">
        <v>1146</v>
      </c>
      <c r="G199" s="1308">
        <v>1</v>
      </c>
      <c r="H199" s="1309">
        <f>SUM(E199*G199)</f>
        <v>100000</v>
      </c>
      <c r="I199" s="1132">
        <v>0</v>
      </c>
      <c r="J199" s="1132">
        <f t="shared" si="5"/>
        <v>100000</v>
      </c>
      <c r="K199" s="1310"/>
      <c r="L199" s="1311"/>
    </row>
    <row r="200" spans="1:16" s="1191" customFormat="1" ht="24" customHeight="1" thickBot="1">
      <c r="A200" s="1129" t="s">
        <v>1344</v>
      </c>
      <c r="B200" s="1060"/>
      <c r="C200" s="1060"/>
      <c r="D200" s="1060"/>
      <c r="E200" s="1060"/>
      <c r="F200" s="1060"/>
      <c r="G200" s="1060"/>
      <c r="H200" s="1177">
        <f>SUM(H195:H199)</f>
        <v>136000</v>
      </c>
      <c r="I200" s="1177">
        <f>SUM(I195:I197)</f>
        <v>0</v>
      </c>
      <c r="J200" s="1177">
        <f t="shared" si="5"/>
        <v>136000</v>
      </c>
      <c r="K200" s="1185"/>
      <c r="L200" s="1239"/>
      <c r="M200" s="1187"/>
      <c r="N200" s="1246"/>
      <c r="O200" s="1246"/>
      <c r="P200" s="1246"/>
    </row>
    <row r="201" spans="1:27" s="1085" customFormat="1" ht="27" customHeight="1" thickBot="1">
      <c r="A201" s="1290" t="s">
        <v>1345</v>
      </c>
      <c r="B201" s="1291"/>
      <c r="C201" s="1290"/>
      <c r="D201" s="1292"/>
      <c r="E201" s="1290"/>
      <c r="F201" s="1290"/>
      <c r="G201" s="1293"/>
      <c r="H201" s="1205">
        <f>H200</f>
        <v>136000</v>
      </c>
      <c r="I201" s="1132">
        <f>SUM(I192:I192)</f>
        <v>0</v>
      </c>
      <c r="J201" s="1207">
        <f t="shared" si="5"/>
        <v>136000</v>
      </c>
      <c r="K201" s="969"/>
      <c r="L201" s="1094"/>
      <c r="M201" s="1116"/>
      <c r="N201" s="1082"/>
      <c r="O201" s="1083"/>
      <c r="P201" s="1083"/>
      <c r="Q201" s="1083"/>
      <c r="R201" s="1083"/>
      <c r="S201" s="1083"/>
      <c r="T201" s="1083"/>
      <c r="U201" s="1083"/>
      <c r="V201" s="1083"/>
      <c r="W201" s="1083"/>
      <c r="X201" s="1083"/>
      <c r="Y201" s="1083"/>
      <c r="Z201" s="1083"/>
      <c r="AA201" s="1084"/>
    </row>
    <row r="202" spans="1:31" s="1191" customFormat="1" ht="27.75" customHeight="1" thickBot="1">
      <c r="A202" s="1863" t="s">
        <v>1346</v>
      </c>
      <c r="B202" s="1864"/>
      <c r="C202" s="1864"/>
      <c r="D202" s="1864"/>
      <c r="E202" s="1864"/>
      <c r="F202" s="1864"/>
      <c r="G202" s="1863"/>
      <c r="H202" s="1864"/>
      <c r="I202" s="1864"/>
      <c r="J202" s="1864"/>
      <c r="K202" s="1313"/>
      <c r="L202" s="1865"/>
      <c r="M202" s="1865"/>
      <c r="N202" s="1865"/>
      <c r="O202" s="1865"/>
      <c r="P202" s="1865"/>
      <c r="Q202" s="1865"/>
      <c r="R202" s="1865"/>
      <c r="S202" s="1865"/>
      <c r="T202" s="1865"/>
      <c r="U202" s="1865"/>
      <c r="V202" s="1865"/>
      <c r="W202" s="1865"/>
      <c r="X202" s="1865"/>
      <c r="Y202" s="1865"/>
      <c r="Z202" s="1865"/>
      <c r="AA202" s="1865"/>
      <c r="AB202" s="1865"/>
      <c r="AC202" s="1865"/>
      <c r="AD202" s="1865"/>
      <c r="AE202" s="1865"/>
    </row>
    <row r="203" spans="1:35" s="1184" customFormat="1" ht="45" customHeight="1">
      <c r="A203" s="1859" t="s">
        <v>1347</v>
      </c>
      <c r="B203" s="1860"/>
      <c r="C203" s="1860"/>
      <c r="D203" s="1860"/>
      <c r="E203" s="1860"/>
      <c r="F203" s="1860"/>
      <c r="G203" s="1860"/>
      <c r="H203" s="1860"/>
      <c r="I203" s="1860"/>
      <c r="J203" s="1861"/>
      <c r="K203" s="1181"/>
      <c r="L203" s="1182"/>
      <c r="M203" s="1182"/>
      <c r="N203" s="1182"/>
      <c r="O203" s="1182"/>
      <c r="P203" s="1182"/>
      <c r="Q203" s="1183"/>
      <c r="R203" s="1183"/>
      <c r="S203" s="1183"/>
      <c r="T203" s="1183"/>
      <c r="U203" s="1183"/>
      <c r="V203" s="1183"/>
      <c r="W203" s="1183"/>
      <c r="X203" s="1183"/>
      <c r="Y203" s="1183"/>
      <c r="Z203" s="1183"/>
      <c r="AA203" s="1183"/>
      <c r="AB203" s="1183"/>
      <c r="AC203" s="1183"/>
      <c r="AD203" s="1183"/>
      <c r="AE203" s="1183"/>
      <c r="AF203" s="1183"/>
      <c r="AG203" s="1183"/>
      <c r="AH203" s="1183"/>
      <c r="AI203" s="1183"/>
    </row>
    <row r="204" spans="1:27" s="1175" customFormat="1" ht="19.5" customHeight="1">
      <c r="A204" s="1163" t="s">
        <v>1348</v>
      </c>
      <c r="B204" s="1132">
        <v>500</v>
      </c>
      <c r="C204" s="1132" t="s">
        <v>1193</v>
      </c>
      <c r="D204" s="1132">
        <v>1</v>
      </c>
      <c r="E204" s="1132">
        <f>SUM(B204*D204)</f>
        <v>500</v>
      </c>
      <c r="F204" s="1132" t="s">
        <v>1349</v>
      </c>
      <c r="G204" s="1132">
        <v>1</v>
      </c>
      <c r="H204" s="1132">
        <f>SUM(E204*G204)</f>
        <v>500</v>
      </c>
      <c r="I204" s="1132">
        <v>0</v>
      </c>
      <c r="J204" s="1132">
        <f aca="true" t="shared" si="6" ref="J204:J209">H204-I204</f>
        <v>500</v>
      </c>
      <c r="K204" s="1171"/>
      <c r="L204" s="1245"/>
      <c r="M204" s="1125"/>
      <c r="N204" s="1246"/>
      <c r="O204" s="1173"/>
      <c r="P204" s="1173"/>
      <c r="Q204" s="1247"/>
      <c r="T204" s="1247"/>
      <c r="U204" s="1247"/>
      <c r="V204" s="1247"/>
      <c r="W204" s="1247"/>
      <c r="X204" s="1247"/>
      <c r="Y204" s="1247"/>
      <c r="Z204" s="1247"/>
      <c r="AA204" s="1247"/>
    </row>
    <row r="205" spans="1:31" s="1175" customFormat="1" ht="19.5" customHeight="1">
      <c r="A205" s="1163" t="s">
        <v>1350</v>
      </c>
      <c r="B205" s="1132">
        <v>500</v>
      </c>
      <c r="C205" s="1132" t="s">
        <v>1193</v>
      </c>
      <c r="D205" s="1132">
        <v>1</v>
      </c>
      <c r="E205" s="1132">
        <f>SUM(B205*D205)</f>
        <v>500</v>
      </c>
      <c r="F205" s="1163" t="s">
        <v>1198</v>
      </c>
      <c r="G205" s="1132">
        <v>4</v>
      </c>
      <c r="H205" s="1132">
        <f>SUM(E205*G205)</f>
        <v>2000</v>
      </c>
      <c r="I205" s="1132">
        <v>0</v>
      </c>
      <c r="J205" s="1132">
        <f t="shared" si="6"/>
        <v>2000</v>
      </c>
      <c r="K205" s="1163"/>
      <c r="L205" s="1163"/>
      <c r="M205" s="1163"/>
      <c r="N205" s="1163"/>
      <c r="O205" s="1163"/>
      <c r="P205" s="1163"/>
      <c r="Q205" s="1163"/>
      <c r="R205" s="1173"/>
      <c r="S205" s="1173"/>
      <c r="T205" s="1247"/>
      <c r="U205" s="1247"/>
      <c r="V205" s="1247"/>
      <c r="W205" s="1247"/>
      <c r="X205" s="1247"/>
      <c r="Y205" s="1247"/>
      <c r="Z205" s="1247"/>
      <c r="AA205" s="1247"/>
      <c r="AB205" s="1173"/>
      <c r="AC205" s="1173"/>
      <c r="AD205" s="1173"/>
      <c r="AE205" s="1173"/>
    </row>
    <row r="206" spans="1:31" s="1175" customFormat="1" ht="23.25" customHeight="1">
      <c r="A206" s="1163" t="s">
        <v>1351</v>
      </c>
      <c r="B206" s="1132">
        <v>100</v>
      </c>
      <c r="C206" s="1132" t="s">
        <v>1193</v>
      </c>
      <c r="D206" s="1132">
        <v>1</v>
      </c>
      <c r="E206" s="1132">
        <f>SUM(B206*D206)</f>
        <v>100</v>
      </c>
      <c r="F206" s="1132" t="s">
        <v>1191</v>
      </c>
      <c r="G206" s="1132">
        <v>5</v>
      </c>
      <c r="H206" s="1132">
        <f>SUM(E206*G206)</f>
        <v>500</v>
      </c>
      <c r="I206" s="1132">
        <v>0</v>
      </c>
      <c r="J206" s="1132">
        <f t="shared" si="6"/>
        <v>500</v>
      </c>
      <c r="K206" s="1163"/>
      <c r="L206" s="1163"/>
      <c r="M206" s="1163"/>
      <c r="N206" s="1163"/>
      <c r="O206" s="1163"/>
      <c r="P206" s="1163"/>
      <c r="Q206" s="1163"/>
      <c r="R206" s="1163"/>
      <c r="S206" s="1163"/>
      <c r="T206" s="1163"/>
      <c r="U206" s="1163"/>
      <c r="V206" s="1163"/>
      <c r="W206" s="1163"/>
      <c r="X206" s="1163"/>
      <c r="Y206" s="1163"/>
      <c r="Z206" s="1163"/>
      <c r="AA206" s="1163"/>
      <c r="AB206" s="1173"/>
      <c r="AC206" s="1173"/>
      <c r="AD206" s="1173"/>
      <c r="AE206" s="1173"/>
    </row>
    <row r="207" spans="1:31" s="1175" customFormat="1" ht="22.5" customHeight="1" thickBot="1">
      <c r="A207" s="1163" t="s">
        <v>1352</v>
      </c>
      <c r="B207" s="1132">
        <v>20000</v>
      </c>
      <c r="C207" s="1132" t="s">
        <v>1146</v>
      </c>
      <c r="D207" s="1132">
        <v>1</v>
      </c>
      <c r="E207" s="1132">
        <f>SUM(B207*D207)</f>
        <v>20000</v>
      </c>
      <c r="F207" s="1132" t="s">
        <v>1353</v>
      </c>
      <c r="G207" s="1132">
        <v>4</v>
      </c>
      <c r="H207" s="1132">
        <f>SUM(E207*G207)</f>
        <v>80000</v>
      </c>
      <c r="I207" s="1132">
        <v>0</v>
      </c>
      <c r="J207" s="1132">
        <f t="shared" si="6"/>
        <v>80000</v>
      </c>
      <c r="K207" s="1163"/>
      <c r="L207" s="1163"/>
      <c r="M207" s="1163"/>
      <c r="N207" s="1163"/>
      <c r="O207" s="1163"/>
      <c r="P207" s="1163"/>
      <c r="Q207" s="1163"/>
      <c r="R207" s="1163"/>
      <c r="S207" s="1163"/>
      <c r="T207" s="1163"/>
      <c r="U207" s="1163"/>
      <c r="V207" s="1163"/>
      <c r="W207" s="1163"/>
      <c r="X207" s="1163"/>
      <c r="Y207" s="1163"/>
      <c r="Z207" s="1163"/>
      <c r="AA207" s="1163"/>
      <c r="AB207" s="1173"/>
      <c r="AC207" s="1173"/>
      <c r="AD207" s="1173"/>
      <c r="AE207" s="1173"/>
    </row>
    <row r="208" spans="1:31" s="1175" customFormat="1" ht="29.25" customHeight="1" thickBot="1">
      <c r="A208" s="1129" t="s">
        <v>1354</v>
      </c>
      <c r="B208" s="1132"/>
      <c r="C208" s="1132"/>
      <c r="D208" s="1132"/>
      <c r="E208" s="1132"/>
      <c r="F208" s="1132"/>
      <c r="G208" s="1132"/>
      <c r="H208" s="1177">
        <f>SUM(H204:H207)</f>
        <v>83000</v>
      </c>
      <c r="I208" s="1177">
        <f>SUM(I204:I207)</f>
        <v>0</v>
      </c>
      <c r="J208" s="1177">
        <f t="shared" si="6"/>
        <v>83000</v>
      </c>
      <c r="K208" s="1163"/>
      <c r="L208" s="1163"/>
      <c r="M208" s="1163"/>
      <c r="N208" s="1163"/>
      <c r="O208" s="1163"/>
      <c r="P208" s="1163"/>
      <c r="Q208" s="1163"/>
      <c r="R208" s="1163"/>
      <c r="S208" s="1163"/>
      <c r="T208" s="1163"/>
      <c r="U208" s="1163"/>
      <c r="V208" s="1163"/>
      <c r="W208" s="1163"/>
      <c r="X208" s="1163"/>
      <c r="Y208" s="1163"/>
      <c r="Z208" s="1163"/>
      <c r="AA208" s="1163"/>
      <c r="AB208" s="1173"/>
      <c r="AC208" s="1173"/>
      <c r="AD208" s="1173"/>
      <c r="AE208" s="1173"/>
    </row>
    <row r="209" spans="1:16384" s="1175" customFormat="1" ht="29.25" customHeight="1" thickBot="1">
      <c r="A209" s="1290" t="s">
        <v>1355</v>
      </c>
      <c r="B209" s="1290"/>
      <c r="C209" s="1290"/>
      <c r="D209" s="1290"/>
      <c r="E209" s="1290"/>
      <c r="F209" s="1290"/>
      <c r="G209" s="1290"/>
      <c r="H209" s="1205">
        <f>H208</f>
        <v>83000</v>
      </c>
      <c r="I209" s="1205">
        <f>I208</f>
        <v>0</v>
      </c>
      <c r="J209" s="1177">
        <f t="shared" si="6"/>
        <v>83000</v>
      </c>
      <c r="K209" s="1290"/>
      <c r="L209" s="1290"/>
      <c r="M209" s="1290"/>
      <c r="N209" s="1290"/>
      <c r="O209" s="1290"/>
      <c r="P209" s="1290"/>
      <c r="Q209" s="1290"/>
      <c r="R209" s="1290"/>
      <c r="S209" s="1290"/>
      <c r="T209" s="1290"/>
      <c r="U209" s="1290"/>
      <c r="V209" s="1290"/>
      <c r="W209" s="1290"/>
      <c r="X209" s="1290"/>
      <c r="Y209" s="1290"/>
      <c r="Z209" s="1290"/>
      <c r="AA209" s="1290"/>
      <c r="AB209" s="1290"/>
      <c r="AC209" s="1290"/>
      <c r="AD209" s="1290"/>
      <c r="AE209" s="1290"/>
      <c r="AF209" s="1290"/>
      <c r="AG209" s="1290"/>
      <c r="AH209" s="1290"/>
      <c r="AI209" s="1290"/>
      <c r="AJ209" s="1290"/>
      <c r="AK209" s="1290"/>
      <c r="AL209" s="1290"/>
      <c r="AM209" s="1290"/>
      <c r="AN209" s="1290"/>
      <c r="AO209" s="1290"/>
      <c r="AP209" s="1290"/>
      <c r="AQ209" s="1290"/>
      <c r="AR209" s="1290"/>
      <c r="AS209" s="1290"/>
      <c r="AT209" s="1290"/>
      <c r="AU209" s="1290"/>
      <c r="AV209" s="1290"/>
      <c r="AW209" s="1290"/>
      <c r="AX209" s="1290"/>
      <c r="AY209" s="1290"/>
      <c r="AZ209" s="1290"/>
      <c r="BA209" s="1290"/>
      <c r="BB209" s="1290"/>
      <c r="BC209" s="1290"/>
      <c r="BD209" s="1290"/>
      <c r="BE209" s="1290"/>
      <c r="BF209" s="1290"/>
      <c r="BG209" s="1290"/>
      <c r="BH209" s="1290"/>
      <c r="BI209" s="1290"/>
      <c r="BJ209" s="1290"/>
      <c r="BK209" s="1290"/>
      <c r="BL209" s="1290"/>
      <c r="BM209" s="1290"/>
      <c r="BN209" s="1290"/>
      <c r="BO209" s="1290"/>
      <c r="BP209" s="1290"/>
      <c r="BQ209" s="1290"/>
      <c r="BR209" s="1290"/>
      <c r="BS209" s="1290"/>
      <c r="BT209" s="1290"/>
      <c r="BU209" s="1290"/>
      <c r="BV209" s="1290"/>
      <c r="BW209" s="1290"/>
      <c r="BX209" s="1290"/>
      <c r="BY209" s="1290"/>
      <c r="BZ209" s="1290"/>
      <c r="CA209" s="1290"/>
      <c r="CB209" s="1290"/>
      <c r="CC209" s="1290"/>
      <c r="CD209" s="1290"/>
      <c r="CE209" s="1290"/>
      <c r="CF209" s="1290"/>
      <c r="CG209" s="1290"/>
      <c r="CH209" s="1290"/>
      <c r="CI209" s="1290"/>
      <c r="CJ209" s="1290"/>
      <c r="CK209" s="1290"/>
      <c r="CL209" s="1290"/>
      <c r="CM209" s="1290"/>
      <c r="CN209" s="1290"/>
      <c r="CO209" s="1290"/>
      <c r="CP209" s="1290"/>
      <c r="CQ209" s="1290"/>
      <c r="CR209" s="1290" t="s">
        <v>1345</v>
      </c>
      <c r="CS209" s="1290" t="s">
        <v>1345</v>
      </c>
      <c r="CT209" s="1290" t="s">
        <v>1345</v>
      </c>
      <c r="CU209" s="1290" t="s">
        <v>1345</v>
      </c>
      <c r="CV209" s="1290" t="s">
        <v>1345</v>
      </c>
      <c r="CW209" s="1290" t="s">
        <v>1345</v>
      </c>
      <c r="CX209" s="1290" t="s">
        <v>1345</v>
      </c>
      <c r="CY209" s="1290" t="s">
        <v>1345</v>
      </c>
      <c r="CZ209" s="1290" t="s">
        <v>1345</v>
      </c>
      <c r="DA209" s="1290" t="s">
        <v>1345</v>
      </c>
      <c r="DB209" s="1290" t="s">
        <v>1345</v>
      </c>
      <c r="DC209" s="1290" t="s">
        <v>1345</v>
      </c>
      <c r="DD209" s="1290" t="s">
        <v>1345</v>
      </c>
      <c r="DE209" s="1290" t="s">
        <v>1345</v>
      </c>
      <c r="DF209" s="1290" t="s">
        <v>1345</v>
      </c>
      <c r="DG209" s="1290" t="s">
        <v>1345</v>
      </c>
      <c r="DH209" s="1290" t="s">
        <v>1345</v>
      </c>
      <c r="DI209" s="1290" t="s">
        <v>1345</v>
      </c>
      <c r="DJ209" s="1290" t="s">
        <v>1345</v>
      </c>
      <c r="DK209" s="1290" t="s">
        <v>1345</v>
      </c>
      <c r="DL209" s="1290" t="s">
        <v>1345</v>
      </c>
      <c r="DM209" s="1290" t="s">
        <v>1345</v>
      </c>
      <c r="DN209" s="1290" t="s">
        <v>1345</v>
      </c>
      <c r="DO209" s="1290" t="s">
        <v>1345</v>
      </c>
      <c r="DP209" s="1290" t="s">
        <v>1345</v>
      </c>
      <c r="DQ209" s="1290" t="s">
        <v>1345</v>
      </c>
      <c r="DR209" s="1290" t="s">
        <v>1345</v>
      </c>
      <c r="DS209" s="1290" t="s">
        <v>1345</v>
      </c>
      <c r="DT209" s="1290" t="s">
        <v>1345</v>
      </c>
      <c r="DU209" s="1290" t="s">
        <v>1345</v>
      </c>
      <c r="DV209" s="1290" t="s">
        <v>1345</v>
      </c>
      <c r="DW209" s="1290" t="s">
        <v>1345</v>
      </c>
      <c r="DX209" s="1290" t="s">
        <v>1345</v>
      </c>
      <c r="DY209" s="1290" t="s">
        <v>1345</v>
      </c>
      <c r="DZ209" s="1290" t="s">
        <v>1345</v>
      </c>
      <c r="EA209" s="1290" t="s">
        <v>1345</v>
      </c>
      <c r="EB209" s="1290" t="s">
        <v>1345</v>
      </c>
      <c r="EC209" s="1290" t="s">
        <v>1345</v>
      </c>
      <c r="ED209" s="1290" t="s">
        <v>1345</v>
      </c>
      <c r="EE209" s="1290" t="s">
        <v>1345</v>
      </c>
      <c r="EF209" s="1290" t="s">
        <v>1345</v>
      </c>
      <c r="EG209" s="1290" t="s">
        <v>1345</v>
      </c>
      <c r="EH209" s="1290" t="s">
        <v>1345</v>
      </c>
      <c r="EI209" s="1290" t="s">
        <v>1345</v>
      </c>
      <c r="EJ209" s="1290" t="s">
        <v>1345</v>
      </c>
      <c r="EK209" s="1290" t="s">
        <v>1345</v>
      </c>
      <c r="EL209" s="1290" t="s">
        <v>1345</v>
      </c>
      <c r="EM209" s="1290" t="s">
        <v>1345</v>
      </c>
      <c r="EN209" s="1290" t="s">
        <v>1345</v>
      </c>
      <c r="EO209" s="1290" t="s">
        <v>1345</v>
      </c>
      <c r="EP209" s="1290" t="s">
        <v>1345</v>
      </c>
      <c r="EQ209" s="1290" t="s">
        <v>1345</v>
      </c>
      <c r="ER209" s="1290" t="s">
        <v>1345</v>
      </c>
      <c r="ES209" s="1290" t="s">
        <v>1345</v>
      </c>
      <c r="ET209" s="1290" t="s">
        <v>1345</v>
      </c>
      <c r="EU209" s="1290" t="s">
        <v>1345</v>
      </c>
      <c r="EV209" s="1290" t="s">
        <v>1345</v>
      </c>
      <c r="EW209" s="1290" t="s">
        <v>1345</v>
      </c>
      <c r="EX209" s="1290" t="s">
        <v>1345</v>
      </c>
      <c r="EY209" s="1290" t="s">
        <v>1345</v>
      </c>
      <c r="EZ209" s="1290" t="s">
        <v>1345</v>
      </c>
      <c r="FA209" s="1290" t="s">
        <v>1345</v>
      </c>
      <c r="FB209" s="1290" t="s">
        <v>1345</v>
      </c>
      <c r="FC209" s="1290" t="s">
        <v>1345</v>
      </c>
      <c r="FD209" s="1290" t="s">
        <v>1345</v>
      </c>
      <c r="FE209" s="1290" t="s">
        <v>1345</v>
      </c>
      <c r="FF209" s="1290" t="s">
        <v>1345</v>
      </c>
      <c r="FG209" s="1290" t="s">
        <v>1345</v>
      </c>
      <c r="FH209" s="1290" t="s">
        <v>1345</v>
      </c>
      <c r="FI209" s="1290" t="s">
        <v>1345</v>
      </c>
      <c r="FJ209" s="1290" t="s">
        <v>1345</v>
      </c>
      <c r="FK209" s="1290" t="s">
        <v>1345</v>
      </c>
      <c r="FL209" s="1290" t="s">
        <v>1345</v>
      </c>
      <c r="FM209" s="1290" t="s">
        <v>1345</v>
      </c>
      <c r="FN209" s="1290" t="s">
        <v>1345</v>
      </c>
      <c r="FO209" s="1290" t="s">
        <v>1345</v>
      </c>
      <c r="FP209" s="1290" t="s">
        <v>1345</v>
      </c>
      <c r="FQ209" s="1290" t="s">
        <v>1345</v>
      </c>
      <c r="FR209" s="1290" t="s">
        <v>1345</v>
      </c>
      <c r="FS209" s="1290" t="s">
        <v>1345</v>
      </c>
      <c r="FT209" s="1290" t="s">
        <v>1345</v>
      </c>
      <c r="FU209" s="1290" t="s">
        <v>1345</v>
      </c>
      <c r="FV209" s="1290" t="s">
        <v>1345</v>
      </c>
      <c r="FW209" s="1290" t="s">
        <v>1345</v>
      </c>
      <c r="FX209" s="1290" t="s">
        <v>1345</v>
      </c>
      <c r="FY209" s="1290" t="s">
        <v>1345</v>
      </c>
      <c r="FZ209" s="1290" t="s">
        <v>1345</v>
      </c>
      <c r="GA209" s="1290" t="s">
        <v>1345</v>
      </c>
      <c r="GB209" s="1290" t="s">
        <v>1345</v>
      </c>
      <c r="GC209" s="1290" t="s">
        <v>1345</v>
      </c>
      <c r="GD209" s="1290" t="s">
        <v>1345</v>
      </c>
      <c r="GE209" s="1290" t="s">
        <v>1345</v>
      </c>
      <c r="GF209" s="1290" t="s">
        <v>1345</v>
      </c>
      <c r="GG209" s="1290" t="s">
        <v>1345</v>
      </c>
      <c r="GH209" s="1290" t="s">
        <v>1345</v>
      </c>
      <c r="GI209" s="1290" t="s">
        <v>1345</v>
      </c>
      <c r="GJ209" s="1290" t="s">
        <v>1345</v>
      </c>
      <c r="GK209" s="1290" t="s">
        <v>1345</v>
      </c>
      <c r="GL209" s="1290" t="s">
        <v>1345</v>
      </c>
      <c r="GM209" s="1290" t="s">
        <v>1345</v>
      </c>
      <c r="GN209" s="1290" t="s">
        <v>1345</v>
      </c>
      <c r="GO209" s="1290" t="s">
        <v>1345</v>
      </c>
      <c r="GP209" s="1290" t="s">
        <v>1345</v>
      </c>
      <c r="GQ209" s="1290" t="s">
        <v>1345</v>
      </c>
      <c r="GR209" s="1290" t="s">
        <v>1345</v>
      </c>
      <c r="GS209" s="1290" t="s">
        <v>1345</v>
      </c>
      <c r="GT209" s="1290" t="s">
        <v>1345</v>
      </c>
      <c r="GU209" s="1290" t="s">
        <v>1345</v>
      </c>
      <c r="GV209" s="1290" t="s">
        <v>1345</v>
      </c>
      <c r="GW209" s="1290" t="s">
        <v>1345</v>
      </c>
      <c r="GX209" s="1290" t="s">
        <v>1345</v>
      </c>
      <c r="GY209" s="1290" t="s">
        <v>1345</v>
      </c>
      <c r="GZ209" s="1290" t="s">
        <v>1345</v>
      </c>
      <c r="HA209" s="1290" t="s">
        <v>1345</v>
      </c>
      <c r="HB209" s="1290" t="s">
        <v>1345</v>
      </c>
      <c r="HC209" s="1290" t="s">
        <v>1345</v>
      </c>
      <c r="HD209" s="1290" t="s">
        <v>1345</v>
      </c>
      <c r="HE209" s="1290" t="s">
        <v>1345</v>
      </c>
      <c r="HF209" s="1290" t="s">
        <v>1345</v>
      </c>
      <c r="HG209" s="1290" t="s">
        <v>1345</v>
      </c>
      <c r="HH209" s="1290" t="s">
        <v>1345</v>
      </c>
      <c r="HI209" s="1290" t="s">
        <v>1345</v>
      </c>
      <c r="HJ209" s="1290" t="s">
        <v>1345</v>
      </c>
      <c r="HK209" s="1290" t="s">
        <v>1345</v>
      </c>
      <c r="HL209" s="1290" t="s">
        <v>1345</v>
      </c>
      <c r="HM209" s="1290" t="s">
        <v>1345</v>
      </c>
      <c r="HN209" s="1290" t="s">
        <v>1345</v>
      </c>
      <c r="HO209" s="1290" t="s">
        <v>1345</v>
      </c>
      <c r="HP209" s="1290" t="s">
        <v>1345</v>
      </c>
      <c r="HQ209" s="1290" t="s">
        <v>1345</v>
      </c>
      <c r="HR209" s="1290" t="s">
        <v>1345</v>
      </c>
      <c r="HS209" s="1290" t="s">
        <v>1345</v>
      </c>
      <c r="HT209" s="1290" t="s">
        <v>1345</v>
      </c>
      <c r="HU209" s="1290" t="s">
        <v>1345</v>
      </c>
      <c r="HV209" s="1290" t="s">
        <v>1345</v>
      </c>
      <c r="HW209" s="1290" t="s">
        <v>1345</v>
      </c>
      <c r="HX209" s="1290" t="s">
        <v>1345</v>
      </c>
      <c r="HY209" s="1290" t="s">
        <v>1345</v>
      </c>
      <c r="HZ209" s="1290" t="s">
        <v>1345</v>
      </c>
      <c r="IA209" s="1290" t="s">
        <v>1345</v>
      </c>
      <c r="IB209" s="1290" t="s">
        <v>1345</v>
      </c>
      <c r="IC209" s="1290" t="s">
        <v>1345</v>
      </c>
      <c r="ID209" s="1290" t="s">
        <v>1345</v>
      </c>
      <c r="IE209" s="1290" t="s">
        <v>1345</v>
      </c>
      <c r="IF209" s="1290" t="s">
        <v>1345</v>
      </c>
      <c r="IG209" s="1290" t="s">
        <v>1345</v>
      </c>
      <c r="IH209" s="1290" t="s">
        <v>1345</v>
      </c>
      <c r="II209" s="1290" t="s">
        <v>1345</v>
      </c>
      <c r="IJ209" s="1290" t="s">
        <v>1345</v>
      </c>
      <c r="IK209" s="1290" t="s">
        <v>1345</v>
      </c>
      <c r="IL209" s="1290" t="s">
        <v>1345</v>
      </c>
      <c r="IM209" s="1290" t="s">
        <v>1345</v>
      </c>
      <c r="IN209" s="1290" t="s">
        <v>1345</v>
      </c>
      <c r="IO209" s="1290" t="s">
        <v>1345</v>
      </c>
      <c r="IP209" s="1290" t="s">
        <v>1345</v>
      </c>
      <c r="IQ209" s="1290" t="s">
        <v>1345</v>
      </c>
      <c r="IR209" s="1290" t="s">
        <v>1345</v>
      </c>
      <c r="IS209" s="1290" t="s">
        <v>1345</v>
      </c>
      <c r="IT209" s="1290" t="s">
        <v>1345</v>
      </c>
      <c r="IU209" s="1290" t="s">
        <v>1345</v>
      </c>
      <c r="IV209" s="1290" t="s">
        <v>1345</v>
      </c>
      <c r="IW209" s="1290" t="s">
        <v>1345</v>
      </c>
      <c r="IX209" s="1290" t="s">
        <v>1345</v>
      </c>
      <c r="IY209" s="1290" t="s">
        <v>1345</v>
      </c>
      <c r="IZ209" s="1290" t="s">
        <v>1345</v>
      </c>
      <c r="JA209" s="1290" t="s">
        <v>1345</v>
      </c>
      <c r="JB209" s="1290" t="s">
        <v>1345</v>
      </c>
      <c r="JC209" s="1290" t="s">
        <v>1345</v>
      </c>
      <c r="JD209" s="1290" t="s">
        <v>1345</v>
      </c>
      <c r="JE209" s="1290" t="s">
        <v>1345</v>
      </c>
      <c r="JF209" s="1290" t="s">
        <v>1345</v>
      </c>
      <c r="JG209" s="1290" t="s">
        <v>1345</v>
      </c>
      <c r="JH209" s="1290" t="s">
        <v>1345</v>
      </c>
      <c r="JI209" s="1290" t="s">
        <v>1345</v>
      </c>
      <c r="JJ209" s="1290" t="s">
        <v>1345</v>
      </c>
      <c r="JK209" s="1290" t="s">
        <v>1345</v>
      </c>
      <c r="JL209" s="1290" t="s">
        <v>1345</v>
      </c>
      <c r="JM209" s="1290" t="s">
        <v>1345</v>
      </c>
      <c r="JN209" s="1290" t="s">
        <v>1345</v>
      </c>
      <c r="JO209" s="1290" t="s">
        <v>1345</v>
      </c>
      <c r="JP209" s="1290" t="s">
        <v>1345</v>
      </c>
      <c r="JQ209" s="1290" t="s">
        <v>1345</v>
      </c>
      <c r="JR209" s="1290" t="s">
        <v>1345</v>
      </c>
      <c r="JS209" s="1290" t="s">
        <v>1345</v>
      </c>
      <c r="JT209" s="1290" t="s">
        <v>1345</v>
      </c>
      <c r="JU209" s="1290" t="s">
        <v>1345</v>
      </c>
      <c r="JV209" s="1290" t="s">
        <v>1345</v>
      </c>
      <c r="JW209" s="1290" t="s">
        <v>1345</v>
      </c>
      <c r="JX209" s="1290" t="s">
        <v>1345</v>
      </c>
      <c r="JY209" s="1290" t="s">
        <v>1345</v>
      </c>
      <c r="JZ209" s="1290" t="s">
        <v>1345</v>
      </c>
      <c r="KA209" s="1290" t="s">
        <v>1345</v>
      </c>
      <c r="KB209" s="1290" t="s">
        <v>1345</v>
      </c>
      <c r="KC209" s="1290" t="s">
        <v>1345</v>
      </c>
      <c r="KD209" s="1290" t="s">
        <v>1345</v>
      </c>
      <c r="KE209" s="1290" t="s">
        <v>1345</v>
      </c>
      <c r="KF209" s="1290" t="s">
        <v>1345</v>
      </c>
      <c r="KG209" s="1290" t="s">
        <v>1345</v>
      </c>
      <c r="KH209" s="1290" t="s">
        <v>1345</v>
      </c>
      <c r="KI209" s="1290" t="s">
        <v>1345</v>
      </c>
      <c r="KJ209" s="1290" t="s">
        <v>1345</v>
      </c>
      <c r="KK209" s="1290" t="s">
        <v>1345</v>
      </c>
      <c r="KL209" s="1290" t="s">
        <v>1345</v>
      </c>
      <c r="KM209" s="1290" t="s">
        <v>1345</v>
      </c>
      <c r="KN209" s="1290" t="s">
        <v>1345</v>
      </c>
      <c r="KO209" s="1290" t="s">
        <v>1345</v>
      </c>
      <c r="KP209" s="1290" t="s">
        <v>1345</v>
      </c>
      <c r="KQ209" s="1290" t="s">
        <v>1345</v>
      </c>
      <c r="KR209" s="1290" t="s">
        <v>1345</v>
      </c>
      <c r="KS209" s="1290" t="s">
        <v>1345</v>
      </c>
      <c r="KT209" s="1290" t="s">
        <v>1345</v>
      </c>
      <c r="KU209" s="1290" t="s">
        <v>1345</v>
      </c>
      <c r="KV209" s="1290" t="s">
        <v>1345</v>
      </c>
      <c r="KW209" s="1290" t="s">
        <v>1345</v>
      </c>
      <c r="KX209" s="1290" t="s">
        <v>1345</v>
      </c>
      <c r="KY209" s="1290" t="s">
        <v>1345</v>
      </c>
      <c r="KZ209" s="1290" t="s">
        <v>1345</v>
      </c>
      <c r="LA209" s="1290" t="s">
        <v>1345</v>
      </c>
      <c r="LB209" s="1290" t="s">
        <v>1345</v>
      </c>
      <c r="LC209" s="1290" t="s">
        <v>1345</v>
      </c>
      <c r="LD209" s="1290" t="s">
        <v>1345</v>
      </c>
      <c r="LE209" s="1290" t="s">
        <v>1345</v>
      </c>
      <c r="LF209" s="1290" t="s">
        <v>1345</v>
      </c>
      <c r="LG209" s="1290" t="s">
        <v>1345</v>
      </c>
      <c r="LH209" s="1290" t="s">
        <v>1345</v>
      </c>
      <c r="LI209" s="1290" t="s">
        <v>1345</v>
      </c>
      <c r="LJ209" s="1290" t="s">
        <v>1345</v>
      </c>
      <c r="LK209" s="1290" t="s">
        <v>1345</v>
      </c>
      <c r="LL209" s="1290" t="s">
        <v>1345</v>
      </c>
      <c r="LM209" s="1290" t="s">
        <v>1345</v>
      </c>
      <c r="LN209" s="1290" t="s">
        <v>1345</v>
      </c>
      <c r="LO209" s="1290" t="s">
        <v>1345</v>
      </c>
      <c r="LP209" s="1290" t="s">
        <v>1345</v>
      </c>
      <c r="LQ209" s="1290" t="s">
        <v>1345</v>
      </c>
      <c r="LR209" s="1290" t="s">
        <v>1345</v>
      </c>
      <c r="LS209" s="1290" t="s">
        <v>1345</v>
      </c>
      <c r="LT209" s="1290" t="s">
        <v>1345</v>
      </c>
      <c r="LU209" s="1290" t="s">
        <v>1345</v>
      </c>
      <c r="LV209" s="1290" t="s">
        <v>1345</v>
      </c>
      <c r="LW209" s="1290" t="s">
        <v>1345</v>
      </c>
      <c r="LX209" s="1290" t="s">
        <v>1345</v>
      </c>
      <c r="LY209" s="1290" t="s">
        <v>1345</v>
      </c>
      <c r="LZ209" s="1290" t="s">
        <v>1345</v>
      </c>
      <c r="MA209" s="1290" t="s">
        <v>1345</v>
      </c>
      <c r="MB209" s="1290" t="s">
        <v>1345</v>
      </c>
      <c r="MC209" s="1290" t="s">
        <v>1345</v>
      </c>
      <c r="MD209" s="1290" t="s">
        <v>1345</v>
      </c>
      <c r="ME209" s="1290" t="s">
        <v>1345</v>
      </c>
      <c r="MF209" s="1290" t="s">
        <v>1345</v>
      </c>
      <c r="MG209" s="1290" t="s">
        <v>1345</v>
      </c>
      <c r="MH209" s="1290" t="s">
        <v>1345</v>
      </c>
      <c r="MI209" s="1290" t="s">
        <v>1345</v>
      </c>
      <c r="MJ209" s="1290" t="s">
        <v>1345</v>
      </c>
      <c r="MK209" s="1290" t="s">
        <v>1345</v>
      </c>
      <c r="ML209" s="1290" t="s">
        <v>1345</v>
      </c>
      <c r="MM209" s="1290" t="s">
        <v>1345</v>
      </c>
      <c r="MN209" s="1290" t="s">
        <v>1345</v>
      </c>
      <c r="MO209" s="1290" t="s">
        <v>1345</v>
      </c>
      <c r="MP209" s="1290" t="s">
        <v>1345</v>
      </c>
      <c r="MQ209" s="1290" t="s">
        <v>1345</v>
      </c>
      <c r="MR209" s="1290" t="s">
        <v>1345</v>
      </c>
      <c r="MS209" s="1290" t="s">
        <v>1345</v>
      </c>
      <c r="MT209" s="1290" t="s">
        <v>1345</v>
      </c>
      <c r="MU209" s="1290" t="s">
        <v>1345</v>
      </c>
      <c r="MV209" s="1290" t="s">
        <v>1345</v>
      </c>
      <c r="MW209" s="1290" t="s">
        <v>1345</v>
      </c>
      <c r="MX209" s="1290" t="s">
        <v>1345</v>
      </c>
      <c r="MY209" s="1290" t="s">
        <v>1345</v>
      </c>
      <c r="MZ209" s="1290" t="s">
        <v>1345</v>
      </c>
      <c r="NA209" s="1290" t="s">
        <v>1345</v>
      </c>
      <c r="NB209" s="1290" t="s">
        <v>1345</v>
      </c>
      <c r="NC209" s="1290" t="s">
        <v>1345</v>
      </c>
      <c r="ND209" s="1290" t="s">
        <v>1345</v>
      </c>
      <c r="NE209" s="1290" t="s">
        <v>1345</v>
      </c>
      <c r="NF209" s="1290" t="s">
        <v>1345</v>
      </c>
      <c r="NG209" s="1290" t="s">
        <v>1345</v>
      </c>
      <c r="NH209" s="1290" t="s">
        <v>1345</v>
      </c>
      <c r="NI209" s="1290" t="s">
        <v>1345</v>
      </c>
      <c r="NJ209" s="1290" t="s">
        <v>1345</v>
      </c>
      <c r="NK209" s="1290" t="s">
        <v>1345</v>
      </c>
      <c r="NL209" s="1290" t="s">
        <v>1345</v>
      </c>
      <c r="NM209" s="1290" t="s">
        <v>1345</v>
      </c>
      <c r="NN209" s="1290" t="s">
        <v>1345</v>
      </c>
      <c r="NO209" s="1290" t="s">
        <v>1345</v>
      </c>
      <c r="NP209" s="1290" t="s">
        <v>1345</v>
      </c>
      <c r="NQ209" s="1290" t="s">
        <v>1345</v>
      </c>
      <c r="NR209" s="1290" t="s">
        <v>1345</v>
      </c>
      <c r="NS209" s="1290" t="s">
        <v>1345</v>
      </c>
      <c r="NT209" s="1290" t="s">
        <v>1345</v>
      </c>
      <c r="NU209" s="1290" t="s">
        <v>1345</v>
      </c>
      <c r="NV209" s="1290" t="s">
        <v>1345</v>
      </c>
      <c r="NW209" s="1290" t="s">
        <v>1345</v>
      </c>
      <c r="NX209" s="1290" t="s">
        <v>1345</v>
      </c>
      <c r="NY209" s="1290" t="s">
        <v>1345</v>
      </c>
      <c r="NZ209" s="1290" t="s">
        <v>1345</v>
      </c>
      <c r="OA209" s="1290" t="s">
        <v>1345</v>
      </c>
      <c r="OB209" s="1290" t="s">
        <v>1345</v>
      </c>
      <c r="OC209" s="1290" t="s">
        <v>1345</v>
      </c>
      <c r="OD209" s="1290" t="s">
        <v>1345</v>
      </c>
      <c r="OE209" s="1290" t="s">
        <v>1345</v>
      </c>
      <c r="OF209" s="1290" t="s">
        <v>1345</v>
      </c>
      <c r="OG209" s="1290" t="s">
        <v>1345</v>
      </c>
      <c r="OH209" s="1290" t="s">
        <v>1345</v>
      </c>
      <c r="OI209" s="1290" t="s">
        <v>1345</v>
      </c>
      <c r="OJ209" s="1290" t="s">
        <v>1345</v>
      </c>
      <c r="OK209" s="1290" t="s">
        <v>1345</v>
      </c>
      <c r="OL209" s="1290" t="s">
        <v>1345</v>
      </c>
      <c r="OM209" s="1290" t="s">
        <v>1345</v>
      </c>
      <c r="ON209" s="1290" t="s">
        <v>1345</v>
      </c>
      <c r="OO209" s="1290" t="s">
        <v>1345</v>
      </c>
      <c r="OP209" s="1290" t="s">
        <v>1345</v>
      </c>
      <c r="OQ209" s="1290" t="s">
        <v>1345</v>
      </c>
      <c r="OR209" s="1290" t="s">
        <v>1345</v>
      </c>
      <c r="OS209" s="1290" t="s">
        <v>1345</v>
      </c>
      <c r="OT209" s="1290" t="s">
        <v>1345</v>
      </c>
      <c r="OU209" s="1290" t="s">
        <v>1345</v>
      </c>
      <c r="OV209" s="1290" t="s">
        <v>1345</v>
      </c>
      <c r="OW209" s="1290" t="s">
        <v>1345</v>
      </c>
      <c r="OX209" s="1290" t="s">
        <v>1345</v>
      </c>
      <c r="OY209" s="1290" t="s">
        <v>1345</v>
      </c>
      <c r="OZ209" s="1290" t="s">
        <v>1345</v>
      </c>
      <c r="PA209" s="1290" t="s">
        <v>1345</v>
      </c>
      <c r="PB209" s="1290" t="s">
        <v>1345</v>
      </c>
      <c r="PC209" s="1290" t="s">
        <v>1345</v>
      </c>
      <c r="PD209" s="1290" t="s">
        <v>1345</v>
      </c>
      <c r="PE209" s="1290" t="s">
        <v>1345</v>
      </c>
      <c r="PF209" s="1290" t="s">
        <v>1345</v>
      </c>
      <c r="PG209" s="1290" t="s">
        <v>1345</v>
      </c>
      <c r="PH209" s="1290" t="s">
        <v>1345</v>
      </c>
      <c r="PI209" s="1290" t="s">
        <v>1345</v>
      </c>
      <c r="PJ209" s="1290" t="s">
        <v>1345</v>
      </c>
      <c r="PK209" s="1290" t="s">
        <v>1345</v>
      </c>
      <c r="PL209" s="1290" t="s">
        <v>1345</v>
      </c>
      <c r="PM209" s="1290" t="s">
        <v>1345</v>
      </c>
      <c r="PN209" s="1290" t="s">
        <v>1345</v>
      </c>
      <c r="PO209" s="1290" t="s">
        <v>1345</v>
      </c>
      <c r="PP209" s="1290" t="s">
        <v>1345</v>
      </c>
      <c r="PQ209" s="1290" t="s">
        <v>1345</v>
      </c>
      <c r="PR209" s="1290" t="s">
        <v>1345</v>
      </c>
      <c r="PS209" s="1290" t="s">
        <v>1345</v>
      </c>
      <c r="PT209" s="1290" t="s">
        <v>1345</v>
      </c>
      <c r="PU209" s="1290" t="s">
        <v>1345</v>
      </c>
      <c r="PV209" s="1290" t="s">
        <v>1345</v>
      </c>
      <c r="PW209" s="1290" t="s">
        <v>1345</v>
      </c>
      <c r="PX209" s="1290" t="s">
        <v>1345</v>
      </c>
      <c r="PY209" s="1290" t="s">
        <v>1345</v>
      </c>
      <c r="PZ209" s="1290" t="s">
        <v>1345</v>
      </c>
      <c r="QA209" s="1290" t="s">
        <v>1345</v>
      </c>
      <c r="QB209" s="1290" t="s">
        <v>1345</v>
      </c>
      <c r="QC209" s="1290" t="s">
        <v>1345</v>
      </c>
      <c r="QD209" s="1290" t="s">
        <v>1345</v>
      </c>
      <c r="QE209" s="1290" t="s">
        <v>1345</v>
      </c>
      <c r="QF209" s="1290" t="s">
        <v>1345</v>
      </c>
      <c r="QG209" s="1290" t="s">
        <v>1345</v>
      </c>
      <c r="QH209" s="1290" t="s">
        <v>1345</v>
      </c>
      <c r="QI209" s="1290" t="s">
        <v>1345</v>
      </c>
      <c r="QJ209" s="1290" t="s">
        <v>1345</v>
      </c>
      <c r="QK209" s="1290" t="s">
        <v>1345</v>
      </c>
      <c r="QL209" s="1290" t="s">
        <v>1345</v>
      </c>
      <c r="QM209" s="1290" t="s">
        <v>1345</v>
      </c>
      <c r="QN209" s="1290" t="s">
        <v>1345</v>
      </c>
      <c r="QO209" s="1290" t="s">
        <v>1345</v>
      </c>
      <c r="QP209" s="1290" t="s">
        <v>1345</v>
      </c>
      <c r="QQ209" s="1290" t="s">
        <v>1345</v>
      </c>
      <c r="QR209" s="1290" t="s">
        <v>1345</v>
      </c>
      <c r="QS209" s="1290" t="s">
        <v>1345</v>
      </c>
      <c r="QT209" s="1290" t="s">
        <v>1345</v>
      </c>
      <c r="QU209" s="1290" t="s">
        <v>1345</v>
      </c>
      <c r="QV209" s="1290" t="s">
        <v>1345</v>
      </c>
      <c r="QW209" s="1290" t="s">
        <v>1345</v>
      </c>
      <c r="QX209" s="1290" t="s">
        <v>1345</v>
      </c>
      <c r="QY209" s="1290" t="s">
        <v>1345</v>
      </c>
      <c r="QZ209" s="1290" t="s">
        <v>1345</v>
      </c>
      <c r="RA209" s="1290" t="s">
        <v>1345</v>
      </c>
      <c r="RB209" s="1290" t="s">
        <v>1345</v>
      </c>
      <c r="RC209" s="1290" t="s">
        <v>1345</v>
      </c>
      <c r="RD209" s="1290" t="s">
        <v>1345</v>
      </c>
      <c r="RE209" s="1290" t="s">
        <v>1345</v>
      </c>
      <c r="RF209" s="1290" t="s">
        <v>1345</v>
      </c>
      <c r="RG209" s="1290" t="s">
        <v>1345</v>
      </c>
      <c r="RH209" s="1290" t="s">
        <v>1345</v>
      </c>
      <c r="RI209" s="1290" t="s">
        <v>1345</v>
      </c>
      <c r="RJ209" s="1290" t="s">
        <v>1345</v>
      </c>
      <c r="RK209" s="1290" t="s">
        <v>1345</v>
      </c>
      <c r="RL209" s="1290" t="s">
        <v>1345</v>
      </c>
      <c r="RM209" s="1290" t="s">
        <v>1345</v>
      </c>
      <c r="RN209" s="1290" t="s">
        <v>1345</v>
      </c>
      <c r="RO209" s="1290" t="s">
        <v>1345</v>
      </c>
      <c r="RP209" s="1290" t="s">
        <v>1345</v>
      </c>
      <c r="RQ209" s="1290" t="s">
        <v>1345</v>
      </c>
      <c r="RR209" s="1290" t="s">
        <v>1345</v>
      </c>
      <c r="RS209" s="1290" t="s">
        <v>1345</v>
      </c>
      <c r="RT209" s="1290" t="s">
        <v>1345</v>
      </c>
      <c r="RU209" s="1290" t="s">
        <v>1345</v>
      </c>
      <c r="RV209" s="1290" t="s">
        <v>1345</v>
      </c>
      <c r="RW209" s="1290" t="s">
        <v>1345</v>
      </c>
      <c r="RX209" s="1290" t="s">
        <v>1345</v>
      </c>
      <c r="RY209" s="1290" t="s">
        <v>1345</v>
      </c>
      <c r="RZ209" s="1290" t="s">
        <v>1345</v>
      </c>
      <c r="SA209" s="1290" t="s">
        <v>1345</v>
      </c>
      <c r="SB209" s="1290" t="s">
        <v>1345</v>
      </c>
      <c r="SC209" s="1290" t="s">
        <v>1345</v>
      </c>
      <c r="SD209" s="1290" t="s">
        <v>1345</v>
      </c>
      <c r="SE209" s="1290" t="s">
        <v>1345</v>
      </c>
      <c r="SF209" s="1290" t="s">
        <v>1345</v>
      </c>
      <c r="SG209" s="1290" t="s">
        <v>1345</v>
      </c>
      <c r="SH209" s="1290" t="s">
        <v>1345</v>
      </c>
      <c r="SI209" s="1290" t="s">
        <v>1345</v>
      </c>
      <c r="SJ209" s="1290" t="s">
        <v>1345</v>
      </c>
      <c r="SK209" s="1290" t="s">
        <v>1345</v>
      </c>
      <c r="SL209" s="1290" t="s">
        <v>1345</v>
      </c>
      <c r="SM209" s="1290" t="s">
        <v>1345</v>
      </c>
      <c r="SN209" s="1290" t="s">
        <v>1345</v>
      </c>
      <c r="SO209" s="1290" t="s">
        <v>1345</v>
      </c>
      <c r="SP209" s="1290" t="s">
        <v>1345</v>
      </c>
      <c r="SQ209" s="1290" t="s">
        <v>1345</v>
      </c>
      <c r="SR209" s="1290" t="s">
        <v>1345</v>
      </c>
      <c r="SS209" s="1290" t="s">
        <v>1345</v>
      </c>
      <c r="ST209" s="1290" t="s">
        <v>1345</v>
      </c>
      <c r="SU209" s="1290" t="s">
        <v>1345</v>
      </c>
      <c r="SV209" s="1290" t="s">
        <v>1345</v>
      </c>
      <c r="SW209" s="1290" t="s">
        <v>1345</v>
      </c>
      <c r="SX209" s="1290" t="s">
        <v>1345</v>
      </c>
      <c r="SY209" s="1290" t="s">
        <v>1345</v>
      </c>
      <c r="SZ209" s="1290" t="s">
        <v>1345</v>
      </c>
      <c r="TA209" s="1290" t="s">
        <v>1345</v>
      </c>
      <c r="TB209" s="1290" t="s">
        <v>1345</v>
      </c>
      <c r="TC209" s="1290" t="s">
        <v>1345</v>
      </c>
      <c r="TD209" s="1290" t="s">
        <v>1345</v>
      </c>
      <c r="TE209" s="1290" t="s">
        <v>1345</v>
      </c>
      <c r="TF209" s="1290" t="s">
        <v>1345</v>
      </c>
      <c r="TG209" s="1290" t="s">
        <v>1345</v>
      </c>
      <c r="TH209" s="1290" t="s">
        <v>1345</v>
      </c>
      <c r="TI209" s="1290" t="s">
        <v>1345</v>
      </c>
      <c r="TJ209" s="1290" t="s">
        <v>1345</v>
      </c>
      <c r="TK209" s="1290" t="s">
        <v>1345</v>
      </c>
      <c r="TL209" s="1290" t="s">
        <v>1345</v>
      </c>
      <c r="TM209" s="1290" t="s">
        <v>1345</v>
      </c>
      <c r="TN209" s="1290" t="s">
        <v>1345</v>
      </c>
      <c r="TO209" s="1290" t="s">
        <v>1345</v>
      </c>
      <c r="TP209" s="1290" t="s">
        <v>1345</v>
      </c>
      <c r="TQ209" s="1290" t="s">
        <v>1345</v>
      </c>
      <c r="TR209" s="1290" t="s">
        <v>1345</v>
      </c>
      <c r="TS209" s="1290" t="s">
        <v>1345</v>
      </c>
      <c r="TT209" s="1290" t="s">
        <v>1345</v>
      </c>
      <c r="TU209" s="1290" t="s">
        <v>1345</v>
      </c>
      <c r="TV209" s="1290" t="s">
        <v>1345</v>
      </c>
      <c r="TW209" s="1290" t="s">
        <v>1345</v>
      </c>
      <c r="TX209" s="1290" t="s">
        <v>1345</v>
      </c>
      <c r="TY209" s="1290" t="s">
        <v>1345</v>
      </c>
      <c r="TZ209" s="1290" t="s">
        <v>1345</v>
      </c>
      <c r="UA209" s="1290" t="s">
        <v>1345</v>
      </c>
      <c r="UB209" s="1290" t="s">
        <v>1345</v>
      </c>
      <c r="UC209" s="1290" t="s">
        <v>1345</v>
      </c>
      <c r="UD209" s="1290" t="s">
        <v>1345</v>
      </c>
      <c r="UE209" s="1290" t="s">
        <v>1345</v>
      </c>
      <c r="UF209" s="1290" t="s">
        <v>1345</v>
      </c>
      <c r="UG209" s="1290" t="s">
        <v>1345</v>
      </c>
      <c r="UH209" s="1290" t="s">
        <v>1345</v>
      </c>
      <c r="UI209" s="1290" t="s">
        <v>1345</v>
      </c>
      <c r="UJ209" s="1290" t="s">
        <v>1345</v>
      </c>
      <c r="UK209" s="1290" t="s">
        <v>1345</v>
      </c>
      <c r="UL209" s="1290" t="s">
        <v>1345</v>
      </c>
      <c r="UM209" s="1290" t="s">
        <v>1345</v>
      </c>
      <c r="UN209" s="1290" t="s">
        <v>1345</v>
      </c>
      <c r="UO209" s="1290" t="s">
        <v>1345</v>
      </c>
      <c r="UP209" s="1290" t="s">
        <v>1345</v>
      </c>
      <c r="UQ209" s="1290" t="s">
        <v>1345</v>
      </c>
      <c r="UR209" s="1290" t="s">
        <v>1345</v>
      </c>
      <c r="US209" s="1290" t="s">
        <v>1345</v>
      </c>
      <c r="UT209" s="1290" t="s">
        <v>1345</v>
      </c>
      <c r="UU209" s="1290" t="s">
        <v>1345</v>
      </c>
      <c r="UV209" s="1290" t="s">
        <v>1345</v>
      </c>
      <c r="UW209" s="1290" t="s">
        <v>1345</v>
      </c>
      <c r="UX209" s="1290" t="s">
        <v>1345</v>
      </c>
      <c r="UY209" s="1290" t="s">
        <v>1345</v>
      </c>
      <c r="UZ209" s="1290" t="s">
        <v>1345</v>
      </c>
      <c r="VA209" s="1290" t="s">
        <v>1345</v>
      </c>
      <c r="VB209" s="1290" t="s">
        <v>1345</v>
      </c>
      <c r="VC209" s="1290" t="s">
        <v>1345</v>
      </c>
      <c r="VD209" s="1290" t="s">
        <v>1345</v>
      </c>
      <c r="VE209" s="1290" t="s">
        <v>1345</v>
      </c>
      <c r="VF209" s="1290" t="s">
        <v>1345</v>
      </c>
      <c r="VG209" s="1290" t="s">
        <v>1345</v>
      </c>
      <c r="VH209" s="1290" t="s">
        <v>1345</v>
      </c>
      <c r="VI209" s="1290" t="s">
        <v>1345</v>
      </c>
      <c r="VJ209" s="1290" t="s">
        <v>1345</v>
      </c>
      <c r="VK209" s="1290" t="s">
        <v>1345</v>
      </c>
      <c r="VL209" s="1290" t="s">
        <v>1345</v>
      </c>
      <c r="VM209" s="1290" t="s">
        <v>1345</v>
      </c>
      <c r="VN209" s="1290" t="s">
        <v>1345</v>
      </c>
      <c r="VO209" s="1290" t="s">
        <v>1345</v>
      </c>
      <c r="VP209" s="1290" t="s">
        <v>1345</v>
      </c>
      <c r="VQ209" s="1290" t="s">
        <v>1345</v>
      </c>
      <c r="VR209" s="1290" t="s">
        <v>1345</v>
      </c>
      <c r="VS209" s="1290" t="s">
        <v>1345</v>
      </c>
      <c r="VT209" s="1290" t="s">
        <v>1345</v>
      </c>
      <c r="VU209" s="1290" t="s">
        <v>1345</v>
      </c>
      <c r="VV209" s="1290" t="s">
        <v>1345</v>
      </c>
      <c r="VW209" s="1290" t="s">
        <v>1345</v>
      </c>
      <c r="VX209" s="1290" t="s">
        <v>1345</v>
      </c>
      <c r="VY209" s="1290" t="s">
        <v>1345</v>
      </c>
      <c r="VZ209" s="1290" t="s">
        <v>1345</v>
      </c>
      <c r="WA209" s="1290" t="s">
        <v>1345</v>
      </c>
      <c r="WB209" s="1290" t="s">
        <v>1345</v>
      </c>
      <c r="WC209" s="1290" t="s">
        <v>1345</v>
      </c>
      <c r="WD209" s="1290" t="s">
        <v>1345</v>
      </c>
      <c r="WE209" s="1290" t="s">
        <v>1345</v>
      </c>
      <c r="WF209" s="1290" t="s">
        <v>1345</v>
      </c>
      <c r="WG209" s="1290" t="s">
        <v>1345</v>
      </c>
      <c r="WH209" s="1290" t="s">
        <v>1345</v>
      </c>
      <c r="WI209" s="1290" t="s">
        <v>1345</v>
      </c>
      <c r="WJ209" s="1290" t="s">
        <v>1345</v>
      </c>
      <c r="WK209" s="1290" t="s">
        <v>1345</v>
      </c>
      <c r="WL209" s="1290" t="s">
        <v>1345</v>
      </c>
      <c r="WM209" s="1290" t="s">
        <v>1345</v>
      </c>
      <c r="WN209" s="1290" t="s">
        <v>1345</v>
      </c>
      <c r="WO209" s="1290" t="s">
        <v>1345</v>
      </c>
      <c r="WP209" s="1290" t="s">
        <v>1345</v>
      </c>
      <c r="WQ209" s="1290" t="s">
        <v>1345</v>
      </c>
      <c r="WR209" s="1290" t="s">
        <v>1345</v>
      </c>
      <c r="WS209" s="1290" t="s">
        <v>1345</v>
      </c>
      <c r="WT209" s="1290" t="s">
        <v>1345</v>
      </c>
      <c r="WU209" s="1290" t="s">
        <v>1345</v>
      </c>
      <c r="WV209" s="1290" t="s">
        <v>1345</v>
      </c>
      <c r="WW209" s="1290" t="s">
        <v>1345</v>
      </c>
      <c r="WX209" s="1290" t="s">
        <v>1345</v>
      </c>
      <c r="WY209" s="1290" t="s">
        <v>1345</v>
      </c>
      <c r="WZ209" s="1290" t="s">
        <v>1345</v>
      </c>
      <c r="XA209" s="1290" t="s">
        <v>1345</v>
      </c>
      <c r="XB209" s="1290" t="s">
        <v>1345</v>
      </c>
      <c r="XC209" s="1290" t="s">
        <v>1345</v>
      </c>
      <c r="XD209" s="1290" t="s">
        <v>1345</v>
      </c>
      <c r="XE209" s="1290" t="s">
        <v>1345</v>
      </c>
      <c r="XF209" s="1290" t="s">
        <v>1345</v>
      </c>
      <c r="XG209" s="1290" t="s">
        <v>1345</v>
      </c>
      <c r="XH209" s="1290" t="s">
        <v>1345</v>
      </c>
      <c r="XI209" s="1290" t="s">
        <v>1345</v>
      </c>
      <c r="XJ209" s="1290" t="s">
        <v>1345</v>
      </c>
      <c r="XK209" s="1290" t="s">
        <v>1345</v>
      </c>
      <c r="XL209" s="1290" t="s">
        <v>1345</v>
      </c>
      <c r="XM209" s="1290" t="s">
        <v>1345</v>
      </c>
      <c r="XN209" s="1290" t="s">
        <v>1345</v>
      </c>
      <c r="XO209" s="1290" t="s">
        <v>1345</v>
      </c>
      <c r="XP209" s="1290" t="s">
        <v>1345</v>
      </c>
      <c r="XQ209" s="1290" t="s">
        <v>1345</v>
      </c>
      <c r="XR209" s="1290" t="s">
        <v>1345</v>
      </c>
      <c r="XS209" s="1290" t="s">
        <v>1345</v>
      </c>
      <c r="XT209" s="1290" t="s">
        <v>1345</v>
      </c>
      <c r="XU209" s="1290" t="s">
        <v>1345</v>
      </c>
      <c r="XV209" s="1290" t="s">
        <v>1345</v>
      </c>
      <c r="XW209" s="1290" t="s">
        <v>1345</v>
      </c>
      <c r="XX209" s="1290" t="s">
        <v>1345</v>
      </c>
      <c r="XY209" s="1290" t="s">
        <v>1345</v>
      </c>
      <c r="XZ209" s="1290" t="s">
        <v>1345</v>
      </c>
      <c r="YA209" s="1290" t="s">
        <v>1345</v>
      </c>
      <c r="YB209" s="1290" t="s">
        <v>1345</v>
      </c>
      <c r="YC209" s="1290" t="s">
        <v>1345</v>
      </c>
      <c r="YD209" s="1290" t="s">
        <v>1345</v>
      </c>
      <c r="YE209" s="1290" t="s">
        <v>1345</v>
      </c>
      <c r="YF209" s="1290" t="s">
        <v>1345</v>
      </c>
      <c r="YG209" s="1290" t="s">
        <v>1345</v>
      </c>
      <c r="YH209" s="1290" t="s">
        <v>1345</v>
      </c>
      <c r="YI209" s="1290" t="s">
        <v>1345</v>
      </c>
      <c r="YJ209" s="1290" t="s">
        <v>1345</v>
      </c>
      <c r="YK209" s="1290" t="s">
        <v>1345</v>
      </c>
      <c r="YL209" s="1290" t="s">
        <v>1345</v>
      </c>
      <c r="YM209" s="1290" t="s">
        <v>1345</v>
      </c>
      <c r="YN209" s="1290" t="s">
        <v>1345</v>
      </c>
      <c r="YO209" s="1290" t="s">
        <v>1345</v>
      </c>
      <c r="YP209" s="1290" t="s">
        <v>1345</v>
      </c>
      <c r="YQ209" s="1290" t="s">
        <v>1345</v>
      </c>
      <c r="YR209" s="1290" t="s">
        <v>1345</v>
      </c>
      <c r="YS209" s="1290" t="s">
        <v>1345</v>
      </c>
      <c r="YT209" s="1290" t="s">
        <v>1345</v>
      </c>
      <c r="YU209" s="1290" t="s">
        <v>1345</v>
      </c>
      <c r="YV209" s="1290" t="s">
        <v>1345</v>
      </c>
      <c r="YW209" s="1290" t="s">
        <v>1345</v>
      </c>
      <c r="YX209" s="1290" t="s">
        <v>1345</v>
      </c>
      <c r="YY209" s="1290" t="s">
        <v>1345</v>
      </c>
      <c r="YZ209" s="1290" t="s">
        <v>1345</v>
      </c>
      <c r="ZA209" s="1290" t="s">
        <v>1345</v>
      </c>
      <c r="ZB209" s="1290" t="s">
        <v>1345</v>
      </c>
      <c r="ZC209" s="1290" t="s">
        <v>1345</v>
      </c>
      <c r="ZD209" s="1290" t="s">
        <v>1345</v>
      </c>
      <c r="ZE209" s="1290" t="s">
        <v>1345</v>
      </c>
      <c r="ZF209" s="1290" t="s">
        <v>1345</v>
      </c>
      <c r="ZG209" s="1290" t="s">
        <v>1345</v>
      </c>
      <c r="ZH209" s="1290" t="s">
        <v>1345</v>
      </c>
      <c r="ZI209" s="1290" t="s">
        <v>1345</v>
      </c>
      <c r="ZJ209" s="1290" t="s">
        <v>1345</v>
      </c>
      <c r="ZK209" s="1290" t="s">
        <v>1345</v>
      </c>
      <c r="ZL209" s="1290" t="s">
        <v>1345</v>
      </c>
      <c r="ZM209" s="1290" t="s">
        <v>1345</v>
      </c>
      <c r="ZN209" s="1290" t="s">
        <v>1345</v>
      </c>
      <c r="ZO209" s="1290" t="s">
        <v>1345</v>
      </c>
      <c r="ZP209" s="1290" t="s">
        <v>1345</v>
      </c>
      <c r="ZQ209" s="1290" t="s">
        <v>1345</v>
      </c>
      <c r="ZR209" s="1290" t="s">
        <v>1345</v>
      </c>
      <c r="ZS209" s="1290" t="s">
        <v>1345</v>
      </c>
      <c r="ZT209" s="1290" t="s">
        <v>1345</v>
      </c>
      <c r="ZU209" s="1290" t="s">
        <v>1345</v>
      </c>
      <c r="ZV209" s="1290" t="s">
        <v>1345</v>
      </c>
      <c r="ZW209" s="1290" t="s">
        <v>1345</v>
      </c>
      <c r="ZX209" s="1290" t="s">
        <v>1345</v>
      </c>
      <c r="ZY209" s="1290" t="s">
        <v>1345</v>
      </c>
      <c r="ZZ209" s="1290" t="s">
        <v>1345</v>
      </c>
      <c r="AAA209" s="1290" t="s">
        <v>1345</v>
      </c>
      <c r="AAB209" s="1290" t="s">
        <v>1345</v>
      </c>
      <c r="AAC209" s="1290" t="s">
        <v>1345</v>
      </c>
      <c r="AAD209" s="1290" t="s">
        <v>1345</v>
      </c>
      <c r="AAE209" s="1290" t="s">
        <v>1345</v>
      </c>
      <c r="AAF209" s="1290" t="s">
        <v>1345</v>
      </c>
      <c r="AAG209" s="1290" t="s">
        <v>1345</v>
      </c>
      <c r="AAH209" s="1290" t="s">
        <v>1345</v>
      </c>
      <c r="AAI209" s="1290" t="s">
        <v>1345</v>
      </c>
      <c r="AAJ209" s="1290" t="s">
        <v>1345</v>
      </c>
      <c r="AAK209" s="1290" t="s">
        <v>1345</v>
      </c>
      <c r="AAL209" s="1290" t="s">
        <v>1345</v>
      </c>
      <c r="AAM209" s="1290" t="s">
        <v>1345</v>
      </c>
      <c r="AAN209" s="1290" t="s">
        <v>1345</v>
      </c>
      <c r="AAO209" s="1290" t="s">
        <v>1345</v>
      </c>
      <c r="AAP209" s="1290" t="s">
        <v>1345</v>
      </c>
      <c r="AAQ209" s="1290" t="s">
        <v>1345</v>
      </c>
      <c r="AAR209" s="1290" t="s">
        <v>1345</v>
      </c>
      <c r="AAS209" s="1290" t="s">
        <v>1345</v>
      </c>
      <c r="AAT209" s="1290" t="s">
        <v>1345</v>
      </c>
      <c r="AAU209" s="1290" t="s">
        <v>1345</v>
      </c>
      <c r="AAV209" s="1290" t="s">
        <v>1345</v>
      </c>
      <c r="AAW209" s="1290" t="s">
        <v>1345</v>
      </c>
      <c r="AAX209" s="1290" t="s">
        <v>1345</v>
      </c>
      <c r="AAY209" s="1290" t="s">
        <v>1345</v>
      </c>
      <c r="AAZ209" s="1290" t="s">
        <v>1345</v>
      </c>
      <c r="ABA209" s="1290" t="s">
        <v>1345</v>
      </c>
      <c r="ABB209" s="1290" t="s">
        <v>1345</v>
      </c>
      <c r="ABC209" s="1290" t="s">
        <v>1345</v>
      </c>
      <c r="ABD209" s="1290" t="s">
        <v>1345</v>
      </c>
      <c r="ABE209" s="1290" t="s">
        <v>1345</v>
      </c>
      <c r="ABF209" s="1290" t="s">
        <v>1345</v>
      </c>
      <c r="ABG209" s="1290" t="s">
        <v>1345</v>
      </c>
      <c r="ABH209" s="1290" t="s">
        <v>1345</v>
      </c>
      <c r="ABI209" s="1290" t="s">
        <v>1345</v>
      </c>
      <c r="ABJ209" s="1290" t="s">
        <v>1345</v>
      </c>
      <c r="ABK209" s="1290" t="s">
        <v>1345</v>
      </c>
      <c r="ABL209" s="1290" t="s">
        <v>1345</v>
      </c>
      <c r="ABM209" s="1290" t="s">
        <v>1345</v>
      </c>
      <c r="ABN209" s="1290" t="s">
        <v>1345</v>
      </c>
      <c r="ABO209" s="1290" t="s">
        <v>1345</v>
      </c>
      <c r="ABP209" s="1290" t="s">
        <v>1345</v>
      </c>
      <c r="ABQ209" s="1290" t="s">
        <v>1345</v>
      </c>
      <c r="ABR209" s="1290" t="s">
        <v>1345</v>
      </c>
      <c r="ABS209" s="1290" t="s">
        <v>1345</v>
      </c>
      <c r="ABT209" s="1290" t="s">
        <v>1345</v>
      </c>
      <c r="ABU209" s="1290" t="s">
        <v>1345</v>
      </c>
      <c r="ABV209" s="1290" t="s">
        <v>1345</v>
      </c>
      <c r="ABW209" s="1290" t="s">
        <v>1345</v>
      </c>
      <c r="ABX209" s="1290" t="s">
        <v>1345</v>
      </c>
      <c r="ABY209" s="1290" t="s">
        <v>1345</v>
      </c>
      <c r="ABZ209" s="1290" t="s">
        <v>1345</v>
      </c>
      <c r="ACA209" s="1290" t="s">
        <v>1345</v>
      </c>
      <c r="ACB209" s="1290" t="s">
        <v>1345</v>
      </c>
      <c r="ACC209" s="1290" t="s">
        <v>1345</v>
      </c>
      <c r="ACD209" s="1290" t="s">
        <v>1345</v>
      </c>
      <c r="ACE209" s="1290" t="s">
        <v>1345</v>
      </c>
      <c r="ACF209" s="1290" t="s">
        <v>1345</v>
      </c>
      <c r="ACG209" s="1290" t="s">
        <v>1345</v>
      </c>
      <c r="ACH209" s="1290" t="s">
        <v>1345</v>
      </c>
      <c r="ACI209" s="1290" t="s">
        <v>1345</v>
      </c>
      <c r="ACJ209" s="1290" t="s">
        <v>1345</v>
      </c>
      <c r="ACK209" s="1290" t="s">
        <v>1345</v>
      </c>
      <c r="ACL209" s="1290" t="s">
        <v>1345</v>
      </c>
      <c r="ACM209" s="1290" t="s">
        <v>1345</v>
      </c>
      <c r="ACN209" s="1290" t="s">
        <v>1345</v>
      </c>
      <c r="ACO209" s="1290" t="s">
        <v>1345</v>
      </c>
      <c r="ACP209" s="1290" t="s">
        <v>1345</v>
      </c>
      <c r="ACQ209" s="1290" t="s">
        <v>1345</v>
      </c>
      <c r="ACR209" s="1290" t="s">
        <v>1345</v>
      </c>
      <c r="ACS209" s="1290" t="s">
        <v>1345</v>
      </c>
      <c r="ACT209" s="1290" t="s">
        <v>1345</v>
      </c>
      <c r="ACU209" s="1290" t="s">
        <v>1345</v>
      </c>
      <c r="ACV209" s="1290" t="s">
        <v>1345</v>
      </c>
      <c r="ACW209" s="1290" t="s">
        <v>1345</v>
      </c>
      <c r="ACX209" s="1290" t="s">
        <v>1345</v>
      </c>
      <c r="ACY209" s="1290" t="s">
        <v>1345</v>
      </c>
      <c r="ACZ209" s="1290" t="s">
        <v>1345</v>
      </c>
      <c r="ADA209" s="1290" t="s">
        <v>1345</v>
      </c>
      <c r="ADB209" s="1290" t="s">
        <v>1345</v>
      </c>
      <c r="ADC209" s="1290" t="s">
        <v>1345</v>
      </c>
      <c r="ADD209" s="1290" t="s">
        <v>1345</v>
      </c>
      <c r="ADE209" s="1290" t="s">
        <v>1345</v>
      </c>
      <c r="ADF209" s="1290" t="s">
        <v>1345</v>
      </c>
      <c r="ADG209" s="1290" t="s">
        <v>1345</v>
      </c>
      <c r="ADH209" s="1290" t="s">
        <v>1345</v>
      </c>
      <c r="ADI209" s="1290" t="s">
        <v>1345</v>
      </c>
      <c r="ADJ209" s="1290" t="s">
        <v>1345</v>
      </c>
      <c r="ADK209" s="1290" t="s">
        <v>1345</v>
      </c>
      <c r="ADL209" s="1290" t="s">
        <v>1345</v>
      </c>
      <c r="ADM209" s="1290" t="s">
        <v>1345</v>
      </c>
      <c r="ADN209" s="1290" t="s">
        <v>1345</v>
      </c>
      <c r="ADO209" s="1290" t="s">
        <v>1345</v>
      </c>
      <c r="ADP209" s="1290" t="s">
        <v>1345</v>
      </c>
      <c r="ADQ209" s="1290" t="s">
        <v>1345</v>
      </c>
      <c r="ADR209" s="1290" t="s">
        <v>1345</v>
      </c>
      <c r="ADS209" s="1290" t="s">
        <v>1345</v>
      </c>
      <c r="ADT209" s="1290" t="s">
        <v>1345</v>
      </c>
      <c r="ADU209" s="1290" t="s">
        <v>1345</v>
      </c>
      <c r="ADV209" s="1290" t="s">
        <v>1345</v>
      </c>
      <c r="ADW209" s="1290" t="s">
        <v>1345</v>
      </c>
      <c r="ADX209" s="1290" t="s">
        <v>1345</v>
      </c>
      <c r="ADY209" s="1290" t="s">
        <v>1345</v>
      </c>
      <c r="ADZ209" s="1290" t="s">
        <v>1345</v>
      </c>
      <c r="AEA209" s="1290" t="s">
        <v>1345</v>
      </c>
      <c r="AEB209" s="1290" t="s">
        <v>1345</v>
      </c>
      <c r="AEC209" s="1290" t="s">
        <v>1345</v>
      </c>
      <c r="AED209" s="1290" t="s">
        <v>1345</v>
      </c>
      <c r="AEE209" s="1290" t="s">
        <v>1345</v>
      </c>
      <c r="AEF209" s="1290" t="s">
        <v>1345</v>
      </c>
      <c r="AEG209" s="1290" t="s">
        <v>1345</v>
      </c>
      <c r="AEH209" s="1290" t="s">
        <v>1345</v>
      </c>
      <c r="AEI209" s="1290" t="s">
        <v>1345</v>
      </c>
      <c r="AEJ209" s="1290" t="s">
        <v>1345</v>
      </c>
      <c r="AEK209" s="1290" t="s">
        <v>1345</v>
      </c>
      <c r="AEL209" s="1290" t="s">
        <v>1345</v>
      </c>
      <c r="AEM209" s="1290" t="s">
        <v>1345</v>
      </c>
      <c r="AEN209" s="1290" t="s">
        <v>1345</v>
      </c>
      <c r="AEO209" s="1290" t="s">
        <v>1345</v>
      </c>
      <c r="AEP209" s="1290" t="s">
        <v>1345</v>
      </c>
      <c r="AEQ209" s="1290" t="s">
        <v>1345</v>
      </c>
      <c r="AER209" s="1290" t="s">
        <v>1345</v>
      </c>
      <c r="AES209" s="1290" t="s">
        <v>1345</v>
      </c>
      <c r="AET209" s="1290" t="s">
        <v>1345</v>
      </c>
      <c r="AEU209" s="1290" t="s">
        <v>1345</v>
      </c>
      <c r="AEV209" s="1290" t="s">
        <v>1345</v>
      </c>
      <c r="AEW209" s="1290" t="s">
        <v>1345</v>
      </c>
      <c r="AEX209" s="1290" t="s">
        <v>1345</v>
      </c>
      <c r="AEY209" s="1290" t="s">
        <v>1345</v>
      </c>
      <c r="AEZ209" s="1290" t="s">
        <v>1345</v>
      </c>
      <c r="AFA209" s="1290" t="s">
        <v>1345</v>
      </c>
      <c r="AFB209" s="1290" t="s">
        <v>1345</v>
      </c>
      <c r="AFC209" s="1290" t="s">
        <v>1345</v>
      </c>
      <c r="AFD209" s="1290" t="s">
        <v>1345</v>
      </c>
      <c r="AFE209" s="1290" t="s">
        <v>1345</v>
      </c>
      <c r="AFF209" s="1290" t="s">
        <v>1345</v>
      </c>
      <c r="AFG209" s="1290" t="s">
        <v>1345</v>
      </c>
      <c r="AFH209" s="1290" t="s">
        <v>1345</v>
      </c>
      <c r="AFI209" s="1290" t="s">
        <v>1345</v>
      </c>
      <c r="AFJ209" s="1290" t="s">
        <v>1345</v>
      </c>
      <c r="AFK209" s="1290" t="s">
        <v>1345</v>
      </c>
      <c r="AFL209" s="1290" t="s">
        <v>1345</v>
      </c>
      <c r="AFM209" s="1290" t="s">
        <v>1345</v>
      </c>
      <c r="AFN209" s="1290" t="s">
        <v>1345</v>
      </c>
      <c r="AFO209" s="1290" t="s">
        <v>1345</v>
      </c>
      <c r="AFP209" s="1290" t="s">
        <v>1345</v>
      </c>
      <c r="AFQ209" s="1290" t="s">
        <v>1345</v>
      </c>
      <c r="AFR209" s="1290" t="s">
        <v>1345</v>
      </c>
      <c r="AFS209" s="1290" t="s">
        <v>1345</v>
      </c>
      <c r="AFT209" s="1290" t="s">
        <v>1345</v>
      </c>
      <c r="AFU209" s="1290" t="s">
        <v>1345</v>
      </c>
      <c r="AFV209" s="1290" t="s">
        <v>1345</v>
      </c>
      <c r="AFW209" s="1290" t="s">
        <v>1345</v>
      </c>
      <c r="AFX209" s="1290" t="s">
        <v>1345</v>
      </c>
      <c r="AFY209" s="1290" t="s">
        <v>1345</v>
      </c>
      <c r="AFZ209" s="1290" t="s">
        <v>1345</v>
      </c>
      <c r="AGA209" s="1290" t="s">
        <v>1345</v>
      </c>
      <c r="AGB209" s="1290" t="s">
        <v>1345</v>
      </c>
      <c r="AGC209" s="1290" t="s">
        <v>1345</v>
      </c>
      <c r="AGD209" s="1290" t="s">
        <v>1345</v>
      </c>
      <c r="AGE209" s="1290" t="s">
        <v>1345</v>
      </c>
      <c r="AGF209" s="1290" t="s">
        <v>1345</v>
      </c>
      <c r="AGG209" s="1290" t="s">
        <v>1345</v>
      </c>
      <c r="AGH209" s="1290" t="s">
        <v>1345</v>
      </c>
      <c r="AGI209" s="1290" t="s">
        <v>1345</v>
      </c>
      <c r="AGJ209" s="1290" t="s">
        <v>1345</v>
      </c>
      <c r="AGK209" s="1290" t="s">
        <v>1345</v>
      </c>
      <c r="AGL209" s="1290" t="s">
        <v>1345</v>
      </c>
      <c r="AGM209" s="1290" t="s">
        <v>1345</v>
      </c>
      <c r="AGN209" s="1290" t="s">
        <v>1345</v>
      </c>
      <c r="AGO209" s="1290" t="s">
        <v>1345</v>
      </c>
      <c r="AGP209" s="1290" t="s">
        <v>1345</v>
      </c>
      <c r="AGQ209" s="1290" t="s">
        <v>1345</v>
      </c>
      <c r="AGR209" s="1290" t="s">
        <v>1345</v>
      </c>
      <c r="AGS209" s="1290" t="s">
        <v>1345</v>
      </c>
      <c r="AGT209" s="1290" t="s">
        <v>1345</v>
      </c>
      <c r="AGU209" s="1290" t="s">
        <v>1345</v>
      </c>
      <c r="AGV209" s="1290" t="s">
        <v>1345</v>
      </c>
      <c r="AGW209" s="1290" t="s">
        <v>1345</v>
      </c>
      <c r="AGX209" s="1290" t="s">
        <v>1345</v>
      </c>
      <c r="AGY209" s="1290" t="s">
        <v>1345</v>
      </c>
      <c r="AGZ209" s="1290" t="s">
        <v>1345</v>
      </c>
      <c r="AHA209" s="1290" t="s">
        <v>1345</v>
      </c>
      <c r="AHB209" s="1290" t="s">
        <v>1345</v>
      </c>
      <c r="AHC209" s="1290" t="s">
        <v>1345</v>
      </c>
      <c r="AHD209" s="1290" t="s">
        <v>1345</v>
      </c>
      <c r="AHE209" s="1290" t="s">
        <v>1345</v>
      </c>
      <c r="AHF209" s="1290" t="s">
        <v>1345</v>
      </c>
      <c r="AHG209" s="1290" t="s">
        <v>1345</v>
      </c>
      <c r="AHH209" s="1290" t="s">
        <v>1345</v>
      </c>
      <c r="AHI209" s="1290" t="s">
        <v>1345</v>
      </c>
      <c r="AHJ209" s="1290" t="s">
        <v>1345</v>
      </c>
      <c r="AHK209" s="1290" t="s">
        <v>1345</v>
      </c>
      <c r="AHL209" s="1290" t="s">
        <v>1345</v>
      </c>
      <c r="AHM209" s="1290" t="s">
        <v>1345</v>
      </c>
      <c r="AHN209" s="1290" t="s">
        <v>1345</v>
      </c>
      <c r="AHO209" s="1290" t="s">
        <v>1345</v>
      </c>
      <c r="AHP209" s="1290" t="s">
        <v>1345</v>
      </c>
      <c r="AHQ209" s="1290" t="s">
        <v>1345</v>
      </c>
      <c r="AHR209" s="1290" t="s">
        <v>1345</v>
      </c>
      <c r="AHS209" s="1290" t="s">
        <v>1345</v>
      </c>
      <c r="AHT209" s="1290" t="s">
        <v>1345</v>
      </c>
      <c r="AHU209" s="1290" t="s">
        <v>1345</v>
      </c>
      <c r="AHV209" s="1290" t="s">
        <v>1345</v>
      </c>
      <c r="AHW209" s="1290" t="s">
        <v>1345</v>
      </c>
      <c r="AHX209" s="1290" t="s">
        <v>1345</v>
      </c>
      <c r="AHY209" s="1290" t="s">
        <v>1345</v>
      </c>
      <c r="AHZ209" s="1290" t="s">
        <v>1345</v>
      </c>
      <c r="AIA209" s="1290" t="s">
        <v>1345</v>
      </c>
      <c r="AIB209" s="1290" t="s">
        <v>1345</v>
      </c>
      <c r="AIC209" s="1290" t="s">
        <v>1345</v>
      </c>
      <c r="AID209" s="1290" t="s">
        <v>1345</v>
      </c>
      <c r="AIE209" s="1290" t="s">
        <v>1345</v>
      </c>
      <c r="AIF209" s="1290" t="s">
        <v>1345</v>
      </c>
      <c r="AIG209" s="1290" t="s">
        <v>1345</v>
      </c>
      <c r="AIH209" s="1290" t="s">
        <v>1345</v>
      </c>
      <c r="AII209" s="1290" t="s">
        <v>1345</v>
      </c>
      <c r="AIJ209" s="1290" t="s">
        <v>1345</v>
      </c>
      <c r="AIK209" s="1290" t="s">
        <v>1345</v>
      </c>
      <c r="AIL209" s="1290" t="s">
        <v>1345</v>
      </c>
      <c r="AIM209" s="1290" t="s">
        <v>1345</v>
      </c>
      <c r="AIN209" s="1290" t="s">
        <v>1345</v>
      </c>
      <c r="AIO209" s="1290" t="s">
        <v>1345</v>
      </c>
      <c r="AIP209" s="1290" t="s">
        <v>1345</v>
      </c>
      <c r="AIQ209" s="1290" t="s">
        <v>1345</v>
      </c>
      <c r="AIR209" s="1290" t="s">
        <v>1345</v>
      </c>
      <c r="AIS209" s="1290" t="s">
        <v>1345</v>
      </c>
      <c r="AIT209" s="1290" t="s">
        <v>1345</v>
      </c>
      <c r="AIU209" s="1290" t="s">
        <v>1345</v>
      </c>
      <c r="AIV209" s="1290" t="s">
        <v>1345</v>
      </c>
      <c r="AIW209" s="1290" t="s">
        <v>1345</v>
      </c>
      <c r="AIX209" s="1290" t="s">
        <v>1345</v>
      </c>
      <c r="AIY209" s="1290" t="s">
        <v>1345</v>
      </c>
      <c r="AIZ209" s="1290" t="s">
        <v>1345</v>
      </c>
      <c r="AJA209" s="1290" t="s">
        <v>1345</v>
      </c>
      <c r="AJB209" s="1290" t="s">
        <v>1345</v>
      </c>
      <c r="AJC209" s="1290" t="s">
        <v>1345</v>
      </c>
      <c r="AJD209" s="1290" t="s">
        <v>1345</v>
      </c>
      <c r="AJE209" s="1290" t="s">
        <v>1345</v>
      </c>
      <c r="AJF209" s="1290" t="s">
        <v>1345</v>
      </c>
      <c r="AJG209" s="1290" t="s">
        <v>1345</v>
      </c>
      <c r="AJH209" s="1290" t="s">
        <v>1345</v>
      </c>
      <c r="AJI209" s="1290" t="s">
        <v>1345</v>
      </c>
      <c r="AJJ209" s="1290" t="s">
        <v>1345</v>
      </c>
      <c r="AJK209" s="1290" t="s">
        <v>1345</v>
      </c>
      <c r="AJL209" s="1290" t="s">
        <v>1345</v>
      </c>
      <c r="AJM209" s="1290" t="s">
        <v>1345</v>
      </c>
      <c r="AJN209" s="1290" t="s">
        <v>1345</v>
      </c>
      <c r="AJO209" s="1290" t="s">
        <v>1345</v>
      </c>
      <c r="AJP209" s="1290" t="s">
        <v>1345</v>
      </c>
      <c r="AJQ209" s="1290" t="s">
        <v>1345</v>
      </c>
      <c r="AJR209" s="1290" t="s">
        <v>1345</v>
      </c>
      <c r="AJS209" s="1290" t="s">
        <v>1345</v>
      </c>
      <c r="AJT209" s="1290" t="s">
        <v>1345</v>
      </c>
      <c r="AJU209" s="1290" t="s">
        <v>1345</v>
      </c>
      <c r="AJV209" s="1290" t="s">
        <v>1345</v>
      </c>
      <c r="AJW209" s="1290" t="s">
        <v>1345</v>
      </c>
      <c r="AJX209" s="1290" t="s">
        <v>1345</v>
      </c>
      <c r="AJY209" s="1290" t="s">
        <v>1345</v>
      </c>
      <c r="AJZ209" s="1290" t="s">
        <v>1345</v>
      </c>
      <c r="AKA209" s="1290" t="s">
        <v>1345</v>
      </c>
      <c r="AKB209" s="1290" t="s">
        <v>1345</v>
      </c>
      <c r="AKC209" s="1290" t="s">
        <v>1345</v>
      </c>
      <c r="AKD209" s="1290" t="s">
        <v>1345</v>
      </c>
      <c r="AKE209" s="1290" t="s">
        <v>1345</v>
      </c>
      <c r="AKF209" s="1290" t="s">
        <v>1345</v>
      </c>
      <c r="AKG209" s="1290" t="s">
        <v>1345</v>
      </c>
      <c r="AKH209" s="1290" t="s">
        <v>1345</v>
      </c>
      <c r="AKI209" s="1290" t="s">
        <v>1345</v>
      </c>
      <c r="AKJ209" s="1290" t="s">
        <v>1345</v>
      </c>
      <c r="AKK209" s="1290" t="s">
        <v>1345</v>
      </c>
      <c r="AKL209" s="1290" t="s">
        <v>1345</v>
      </c>
      <c r="AKM209" s="1290" t="s">
        <v>1345</v>
      </c>
      <c r="AKN209" s="1290" t="s">
        <v>1345</v>
      </c>
      <c r="AKO209" s="1290" t="s">
        <v>1345</v>
      </c>
      <c r="AKP209" s="1290" t="s">
        <v>1345</v>
      </c>
      <c r="AKQ209" s="1290" t="s">
        <v>1345</v>
      </c>
      <c r="AKR209" s="1290" t="s">
        <v>1345</v>
      </c>
      <c r="AKS209" s="1290" t="s">
        <v>1345</v>
      </c>
      <c r="AKT209" s="1290" t="s">
        <v>1345</v>
      </c>
      <c r="AKU209" s="1290" t="s">
        <v>1345</v>
      </c>
      <c r="AKV209" s="1290" t="s">
        <v>1345</v>
      </c>
      <c r="AKW209" s="1290" t="s">
        <v>1345</v>
      </c>
      <c r="AKX209" s="1290" t="s">
        <v>1345</v>
      </c>
      <c r="AKY209" s="1290" t="s">
        <v>1345</v>
      </c>
      <c r="AKZ209" s="1290" t="s">
        <v>1345</v>
      </c>
      <c r="ALA209" s="1290" t="s">
        <v>1345</v>
      </c>
      <c r="ALB209" s="1290" t="s">
        <v>1345</v>
      </c>
      <c r="ALC209" s="1290" t="s">
        <v>1345</v>
      </c>
      <c r="ALD209" s="1290" t="s">
        <v>1345</v>
      </c>
      <c r="ALE209" s="1290" t="s">
        <v>1345</v>
      </c>
      <c r="ALF209" s="1290" t="s">
        <v>1345</v>
      </c>
      <c r="ALG209" s="1290" t="s">
        <v>1345</v>
      </c>
      <c r="ALH209" s="1290" t="s">
        <v>1345</v>
      </c>
      <c r="ALI209" s="1290" t="s">
        <v>1345</v>
      </c>
      <c r="ALJ209" s="1290" t="s">
        <v>1345</v>
      </c>
      <c r="ALK209" s="1290" t="s">
        <v>1345</v>
      </c>
      <c r="ALL209" s="1290" t="s">
        <v>1345</v>
      </c>
      <c r="ALM209" s="1290" t="s">
        <v>1345</v>
      </c>
      <c r="ALN209" s="1290" t="s">
        <v>1345</v>
      </c>
      <c r="ALO209" s="1290" t="s">
        <v>1345</v>
      </c>
      <c r="ALP209" s="1290" t="s">
        <v>1345</v>
      </c>
      <c r="ALQ209" s="1290" t="s">
        <v>1345</v>
      </c>
      <c r="ALR209" s="1290" t="s">
        <v>1345</v>
      </c>
      <c r="ALS209" s="1290" t="s">
        <v>1345</v>
      </c>
      <c r="ALT209" s="1290" t="s">
        <v>1345</v>
      </c>
      <c r="ALU209" s="1290" t="s">
        <v>1345</v>
      </c>
      <c r="ALV209" s="1290" t="s">
        <v>1345</v>
      </c>
      <c r="ALW209" s="1290" t="s">
        <v>1345</v>
      </c>
      <c r="ALX209" s="1290" t="s">
        <v>1345</v>
      </c>
      <c r="ALY209" s="1290" t="s">
        <v>1345</v>
      </c>
      <c r="ALZ209" s="1290" t="s">
        <v>1345</v>
      </c>
      <c r="AMA209" s="1290" t="s">
        <v>1345</v>
      </c>
      <c r="AMB209" s="1290" t="s">
        <v>1345</v>
      </c>
      <c r="AMC209" s="1290" t="s">
        <v>1345</v>
      </c>
      <c r="AMD209" s="1290" t="s">
        <v>1345</v>
      </c>
      <c r="AME209" s="1290" t="s">
        <v>1345</v>
      </c>
      <c r="AMF209" s="1290" t="s">
        <v>1345</v>
      </c>
      <c r="AMG209" s="1290" t="s">
        <v>1345</v>
      </c>
      <c r="AMH209" s="1290" t="s">
        <v>1345</v>
      </c>
      <c r="AMI209" s="1290" t="s">
        <v>1345</v>
      </c>
      <c r="AMJ209" s="1290" t="s">
        <v>1345</v>
      </c>
      <c r="AMK209" s="1290" t="s">
        <v>1345</v>
      </c>
      <c r="AML209" s="1290" t="s">
        <v>1345</v>
      </c>
      <c r="AMM209" s="1290" t="s">
        <v>1345</v>
      </c>
      <c r="AMN209" s="1290" t="s">
        <v>1345</v>
      </c>
      <c r="AMO209" s="1290" t="s">
        <v>1345</v>
      </c>
      <c r="AMP209" s="1290" t="s">
        <v>1345</v>
      </c>
      <c r="AMQ209" s="1290" t="s">
        <v>1345</v>
      </c>
      <c r="AMR209" s="1290" t="s">
        <v>1345</v>
      </c>
      <c r="AMS209" s="1290" t="s">
        <v>1345</v>
      </c>
      <c r="AMT209" s="1290" t="s">
        <v>1345</v>
      </c>
      <c r="AMU209" s="1290" t="s">
        <v>1345</v>
      </c>
      <c r="AMV209" s="1290" t="s">
        <v>1345</v>
      </c>
      <c r="AMW209" s="1290" t="s">
        <v>1345</v>
      </c>
      <c r="AMX209" s="1290" t="s">
        <v>1345</v>
      </c>
      <c r="AMY209" s="1290" t="s">
        <v>1345</v>
      </c>
      <c r="AMZ209" s="1290" t="s">
        <v>1345</v>
      </c>
      <c r="ANA209" s="1290" t="s">
        <v>1345</v>
      </c>
      <c r="ANB209" s="1290" t="s">
        <v>1345</v>
      </c>
      <c r="ANC209" s="1290" t="s">
        <v>1345</v>
      </c>
      <c r="AND209" s="1290" t="s">
        <v>1345</v>
      </c>
      <c r="ANE209" s="1290" t="s">
        <v>1345</v>
      </c>
      <c r="ANF209" s="1290" t="s">
        <v>1345</v>
      </c>
      <c r="ANG209" s="1290" t="s">
        <v>1345</v>
      </c>
      <c r="ANH209" s="1290" t="s">
        <v>1345</v>
      </c>
      <c r="ANI209" s="1290" t="s">
        <v>1345</v>
      </c>
      <c r="ANJ209" s="1290" t="s">
        <v>1345</v>
      </c>
      <c r="ANK209" s="1290" t="s">
        <v>1345</v>
      </c>
      <c r="ANL209" s="1290" t="s">
        <v>1345</v>
      </c>
      <c r="ANM209" s="1290" t="s">
        <v>1345</v>
      </c>
      <c r="ANN209" s="1290" t="s">
        <v>1345</v>
      </c>
      <c r="ANO209" s="1290" t="s">
        <v>1345</v>
      </c>
      <c r="ANP209" s="1290" t="s">
        <v>1345</v>
      </c>
      <c r="ANQ209" s="1290" t="s">
        <v>1345</v>
      </c>
      <c r="ANR209" s="1290" t="s">
        <v>1345</v>
      </c>
      <c r="ANS209" s="1290" t="s">
        <v>1345</v>
      </c>
      <c r="ANT209" s="1290" t="s">
        <v>1345</v>
      </c>
      <c r="ANU209" s="1290" t="s">
        <v>1345</v>
      </c>
      <c r="ANV209" s="1290" t="s">
        <v>1345</v>
      </c>
      <c r="ANW209" s="1290" t="s">
        <v>1345</v>
      </c>
      <c r="ANX209" s="1290" t="s">
        <v>1345</v>
      </c>
      <c r="ANY209" s="1290" t="s">
        <v>1345</v>
      </c>
      <c r="ANZ209" s="1290" t="s">
        <v>1345</v>
      </c>
      <c r="AOA209" s="1290" t="s">
        <v>1345</v>
      </c>
      <c r="AOB209" s="1290" t="s">
        <v>1345</v>
      </c>
      <c r="AOC209" s="1290" t="s">
        <v>1345</v>
      </c>
      <c r="AOD209" s="1290" t="s">
        <v>1345</v>
      </c>
      <c r="AOE209" s="1290" t="s">
        <v>1345</v>
      </c>
      <c r="AOF209" s="1290" t="s">
        <v>1345</v>
      </c>
      <c r="AOG209" s="1290" t="s">
        <v>1345</v>
      </c>
      <c r="AOH209" s="1290" t="s">
        <v>1345</v>
      </c>
      <c r="AOI209" s="1290" t="s">
        <v>1345</v>
      </c>
      <c r="AOJ209" s="1290" t="s">
        <v>1345</v>
      </c>
      <c r="AOK209" s="1290" t="s">
        <v>1345</v>
      </c>
      <c r="AOL209" s="1290" t="s">
        <v>1345</v>
      </c>
      <c r="AOM209" s="1290" t="s">
        <v>1345</v>
      </c>
      <c r="AON209" s="1290" t="s">
        <v>1345</v>
      </c>
      <c r="AOO209" s="1290" t="s">
        <v>1345</v>
      </c>
      <c r="AOP209" s="1290" t="s">
        <v>1345</v>
      </c>
      <c r="AOQ209" s="1290" t="s">
        <v>1345</v>
      </c>
      <c r="AOR209" s="1290" t="s">
        <v>1345</v>
      </c>
      <c r="AOS209" s="1290" t="s">
        <v>1345</v>
      </c>
      <c r="AOT209" s="1290" t="s">
        <v>1345</v>
      </c>
      <c r="AOU209" s="1290" t="s">
        <v>1345</v>
      </c>
      <c r="AOV209" s="1290" t="s">
        <v>1345</v>
      </c>
      <c r="AOW209" s="1290" t="s">
        <v>1345</v>
      </c>
      <c r="AOX209" s="1290" t="s">
        <v>1345</v>
      </c>
      <c r="AOY209" s="1290" t="s">
        <v>1345</v>
      </c>
      <c r="AOZ209" s="1290" t="s">
        <v>1345</v>
      </c>
      <c r="APA209" s="1290" t="s">
        <v>1345</v>
      </c>
      <c r="APB209" s="1290" t="s">
        <v>1345</v>
      </c>
      <c r="APC209" s="1290" t="s">
        <v>1345</v>
      </c>
      <c r="APD209" s="1290" t="s">
        <v>1345</v>
      </c>
      <c r="APE209" s="1290" t="s">
        <v>1345</v>
      </c>
      <c r="APF209" s="1290" t="s">
        <v>1345</v>
      </c>
      <c r="APG209" s="1290" t="s">
        <v>1345</v>
      </c>
      <c r="APH209" s="1290" t="s">
        <v>1345</v>
      </c>
      <c r="API209" s="1290" t="s">
        <v>1345</v>
      </c>
      <c r="APJ209" s="1290" t="s">
        <v>1345</v>
      </c>
      <c r="APK209" s="1290" t="s">
        <v>1345</v>
      </c>
      <c r="APL209" s="1290" t="s">
        <v>1345</v>
      </c>
      <c r="APM209" s="1290" t="s">
        <v>1345</v>
      </c>
      <c r="APN209" s="1290" t="s">
        <v>1345</v>
      </c>
      <c r="APO209" s="1290" t="s">
        <v>1345</v>
      </c>
      <c r="APP209" s="1290" t="s">
        <v>1345</v>
      </c>
      <c r="APQ209" s="1290" t="s">
        <v>1345</v>
      </c>
      <c r="APR209" s="1290" t="s">
        <v>1345</v>
      </c>
      <c r="APS209" s="1290" t="s">
        <v>1345</v>
      </c>
      <c r="APT209" s="1290" t="s">
        <v>1345</v>
      </c>
      <c r="APU209" s="1290" t="s">
        <v>1345</v>
      </c>
      <c r="APV209" s="1290" t="s">
        <v>1345</v>
      </c>
      <c r="APW209" s="1290" t="s">
        <v>1345</v>
      </c>
      <c r="APX209" s="1290" t="s">
        <v>1345</v>
      </c>
      <c r="APY209" s="1290" t="s">
        <v>1345</v>
      </c>
      <c r="APZ209" s="1290" t="s">
        <v>1345</v>
      </c>
      <c r="AQA209" s="1290" t="s">
        <v>1345</v>
      </c>
      <c r="AQB209" s="1290" t="s">
        <v>1345</v>
      </c>
      <c r="AQC209" s="1290" t="s">
        <v>1345</v>
      </c>
      <c r="AQD209" s="1290" t="s">
        <v>1345</v>
      </c>
      <c r="AQE209" s="1290" t="s">
        <v>1345</v>
      </c>
      <c r="AQF209" s="1290" t="s">
        <v>1345</v>
      </c>
      <c r="AQG209" s="1290" t="s">
        <v>1345</v>
      </c>
      <c r="AQH209" s="1290" t="s">
        <v>1345</v>
      </c>
      <c r="AQI209" s="1290" t="s">
        <v>1345</v>
      </c>
      <c r="AQJ209" s="1290" t="s">
        <v>1345</v>
      </c>
      <c r="AQK209" s="1290" t="s">
        <v>1345</v>
      </c>
      <c r="AQL209" s="1290" t="s">
        <v>1345</v>
      </c>
      <c r="AQM209" s="1290" t="s">
        <v>1345</v>
      </c>
      <c r="AQN209" s="1290" t="s">
        <v>1345</v>
      </c>
      <c r="AQO209" s="1290" t="s">
        <v>1345</v>
      </c>
      <c r="AQP209" s="1290" t="s">
        <v>1345</v>
      </c>
      <c r="AQQ209" s="1290" t="s">
        <v>1345</v>
      </c>
      <c r="AQR209" s="1290" t="s">
        <v>1345</v>
      </c>
      <c r="AQS209" s="1290" t="s">
        <v>1345</v>
      </c>
      <c r="AQT209" s="1290" t="s">
        <v>1345</v>
      </c>
      <c r="AQU209" s="1290" t="s">
        <v>1345</v>
      </c>
      <c r="AQV209" s="1290" t="s">
        <v>1345</v>
      </c>
      <c r="AQW209" s="1290" t="s">
        <v>1345</v>
      </c>
      <c r="AQX209" s="1290" t="s">
        <v>1345</v>
      </c>
      <c r="AQY209" s="1290" t="s">
        <v>1345</v>
      </c>
      <c r="AQZ209" s="1290" t="s">
        <v>1345</v>
      </c>
      <c r="ARA209" s="1290" t="s">
        <v>1345</v>
      </c>
      <c r="ARB209" s="1290" t="s">
        <v>1345</v>
      </c>
      <c r="ARC209" s="1290" t="s">
        <v>1345</v>
      </c>
      <c r="ARD209" s="1290" t="s">
        <v>1345</v>
      </c>
      <c r="ARE209" s="1290" t="s">
        <v>1345</v>
      </c>
      <c r="ARF209" s="1290" t="s">
        <v>1345</v>
      </c>
      <c r="ARG209" s="1290" t="s">
        <v>1345</v>
      </c>
      <c r="ARH209" s="1290" t="s">
        <v>1345</v>
      </c>
      <c r="ARI209" s="1290" t="s">
        <v>1345</v>
      </c>
      <c r="ARJ209" s="1290" t="s">
        <v>1345</v>
      </c>
      <c r="ARK209" s="1290" t="s">
        <v>1345</v>
      </c>
      <c r="ARL209" s="1290" t="s">
        <v>1345</v>
      </c>
      <c r="ARM209" s="1290" t="s">
        <v>1345</v>
      </c>
      <c r="ARN209" s="1290" t="s">
        <v>1345</v>
      </c>
      <c r="ARO209" s="1290" t="s">
        <v>1345</v>
      </c>
      <c r="ARP209" s="1290" t="s">
        <v>1345</v>
      </c>
      <c r="ARQ209" s="1290" t="s">
        <v>1345</v>
      </c>
      <c r="ARR209" s="1290" t="s">
        <v>1345</v>
      </c>
      <c r="ARS209" s="1290" t="s">
        <v>1345</v>
      </c>
      <c r="ART209" s="1290" t="s">
        <v>1345</v>
      </c>
      <c r="ARU209" s="1290" t="s">
        <v>1345</v>
      </c>
      <c r="ARV209" s="1290" t="s">
        <v>1345</v>
      </c>
      <c r="ARW209" s="1290" t="s">
        <v>1345</v>
      </c>
      <c r="ARX209" s="1290" t="s">
        <v>1345</v>
      </c>
      <c r="ARY209" s="1290" t="s">
        <v>1345</v>
      </c>
      <c r="ARZ209" s="1290" t="s">
        <v>1345</v>
      </c>
      <c r="ASA209" s="1290" t="s">
        <v>1345</v>
      </c>
      <c r="ASB209" s="1290" t="s">
        <v>1345</v>
      </c>
      <c r="ASC209" s="1290" t="s">
        <v>1345</v>
      </c>
      <c r="ASD209" s="1290" t="s">
        <v>1345</v>
      </c>
      <c r="ASE209" s="1290" t="s">
        <v>1345</v>
      </c>
      <c r="ASF209" s="1290" t="s">
        <v>1345</v>
      </c>
      <c r="ASG209" s="1290" t="s">
        <v>1345</v>
      </c>
      <c r="ASH209" s="1290" t="s">
        <v>1345</v>
      </c>
      <c r="ASI209" s="1290" t="s">
        <v>1345</v>
      </c>
      <c r="ASJ209" s="1290" t="s">
        <v>1345</v>
      </c>
      <c r="ASK209" s="1290" t="s">
        <v>1345</v>
      </c>
      <c r="ASL209" s="1290" t="s">
        <v>1345</v>
      </c>
      <c r="ASM209" s="1290" t="s">
        <v>1345</v>
      </c>
      <c r="ASN209" s="1290" t="s">
        <v>1345</v>
      </c>
      <c r="ASO209" s="1290" t="s">
        <v>1345</v>
      </c>
      <c r="ASP209" s="1290" t="s">
        <v>1345</v>
      </c>
      <c r="ASQ209" s="1290" t="s">
        <v>1345</v>
      </c>
      <c r="ASR209" s="1290" t="s">
        <v>1345</v>
      </c>
      <c r="ASS209" s="1290" t="s">
        <v>1345</v>
      </c>
      <c r="AST209" s="1290" t="s">
        <v>1345</v>
      </c>
      <c r="ASU209" s="1290" t="s">
        <v>1345</v>
      </c>
      <c r="ASV209" s="1290" t="s">
        <v>1345</v>
      </c>
      <c r="ASW209" s="1290" t="s">
        <v>1345</v>
      </c>
      <c r="ASX209" s="1290" t="s">
        <v>1345</v>
      </c>
      <c r="ASY209" s="1290" t="s">
        <v>1345</v>
      </c>
      <c r="ASZ209" s="1290" t="s">
        <v>1345</v>
      </c>
      <c r="ATA209" s="1290" t="s">
        <v>1345</v>
      </c>
      <c r="ATB209" s="1290" t="s">
        <v>1345</v>
      </c>
      <c r="ATC209" s="1290" t="s">
        <v>1345</v>
      </c>
      <c r="ATD209" s="1290" t="s">
        <v>1345</v>
      </c>
      <c r="ATE209" s="1290" t="s">
        <v>1345</v>
      </c>
      <c r="ATF209" s="1290" t="s">
        <v>1345</v>
      </c>
      <c r="ATG209" s="1290" t="s">
        <v>1345</v>
      </c>
      <c r="ATH209" s="1290" t="s">
        <v>1345</v>
      </c>
      <c r="ATI209" s="1290" t="s">
        <v>1345</v>
      </c>
      <c r="ATJ209" s="1290" t="s">
        <v>1345</v>
      </c>
      <c r="ATK209" s="1290" t="s">
        <v>1345</v>
      </c>
      <c r="ATL209" s="1290" t="s">
        <v>1345</v>
      </c>
      <c r="ATM209" s="1290" t="s">
        <v>1345</v>
      </c>
      <c r="ATN209" s="1290" t="s">
        <v>1345</v>
      </c>
      <c r="ATO209" s="1290" t="s">
        <v>1345</v>
      </c>
      <c r="ATP209" s="1290" t="s">
        <v>1345</v>
      </c>
      <c r="ATQ209" s="1290" t="s">
        <v>1345</v>
      </c>
      <c r="ATR209" s="1290" t="s">
        <v>1345</v>
      </c>
      <c r="ATS209" s="1290" t="s">
        <v>1345</v>
      </c>
      <c r="ATT209" s="1290" t="s">
        <v>1345</v>
      </c>
      <c r="ATU209" s="1290" t="s">
        <v>1345</v>
      </c>
      <c r="ATV209" s="1290" t="s">
        <v>1345</v>
      </c>
      <c r="ATW209" s="1290" t="s">
        <v>1345</v>
      </c>
      <c r="ATX209" s="1290" t="s">
        <v>1345</v>
      </c>
      <c r="ATY209" s="1290" t="s">
        <v>1345</v>
      </c>
      <c r="ATZ209" s="1290" t="s">
        <v>1345</v>
      </c>
      <c r="AUA209" s="1290" t="s">
        <v>1345</v>
      </c>
      <c r="AUB209" s="1290" t="s">
        <v>1345</v>
      </c>
      <c r="AUC209" s="1290" t="s">
        <v>1345</v>
      </c>
      <c r="AUD209" s="1290" t="s">
        <v>1345</v>
      </c>
      <c r="AUE209" s="1290" t="s">
        <v>1345</v>
      </c>
      <c r="AUF209" s="1290" t="s">
        <v>1345</v>
      </c>
      <c r="AUG209" s="1290" t="s">
        <v>1345</v>
      </c>
      <c r="AUH209" s="1290" t="s">
        <v>1345</v>
      </c>
      <c r="AUI209" s="1290" t="s">
        <v>1345</v>
      </c>
      <c r="AUJ209" s="1290" t="s">
        <v>1345</v>
      </c>
      <c r="AUK209" s="1290" t="s">
        <v>1345</v>
      </c>
      <c r="AUL209" s="1290" t="s">
        <v>1345</v>
      </c>
      <c r="AUM209" s="1290" t="s">
        <v>1345</v>
      </c>
      <c r="AUN209" s="1290" t="s">
        <v>1345</v>
      </c>
      <c r="AUO209" s="1290" t="s">
        <v>1345</v>
      </c>
      <c r="AUP209" s="1290" t="s">
        <v>1345</v>
      </c>
      <c r="AUQ209" s="1290" t="s">
        <v>1345</v>
      </c>
      <c r="AUR209" s="1290" t="s">
        <v>1345</v>
      </c>
      <c r="AUS209" s="1290" t="s">
        <v>1345</v>
      </c>
      <c r="AUT209" s="1290" t="s">
        <v>1345</v>
      </c>
      <c r="AUU209" s="1290" t="s">
        <v>1345</v>
      </c>
      <c r="AUV209" s="1290" t="s">
        <v>1345</v>
      </c>
      <c r="AUW209" s="1290" t="s">
        <v>1345</v>
      </c>
      <c r="AUX209" s="1290" t="s">
        <v>1345</v>
      </c>
      <c r="AUY209" s="1290" t="s">
        <v>1345</v>
      </c>
      <c r="AUZ209" s="1290" t="s">
        <v>1345</v>
      </c>
      <c r="AVA209" s="1290" t="s">
        <v>1345</v>
      </c>
      <c r="AVB209" s="1290" t="s">
        <v>1345</v>
      </c>
      <c r="AVC209" s="1290" t="s">
        <v>1345</v>
      </c>
      <c r="AVD209" s="1290" t="s">
        <v>1345</v>
      </c>
      <c r="AVE209" s="1290" t="s">
        <v>1345</v>
      </c>
      <c r="AVF209" s="1290" t="s">
        <v>1345</v>
      </c>
      <c r="AVG209" s="1290" t="s">
        <v>1345</v>
      </c>
      <c r="AVH209" s="1290" t="s">
        <v>1345</v>
      </c>
      <c r="AVI209" s="1290" t="s">
        <v>1345</v>
      </c>
      <c r="AVJ209" s="1290" t="s">
        <v>1345</v>
      </c>
      <c r="AVK209" s="1290" t="s">
        <v>1345</v>
      </c>
      <c r="AVL209" s="1290" t="s">
        <v>1345</v>
      </c>
      <c r="AVM209" s="1290" t="s">
        <v>1345</v>
      </c>
      <c r="AVN209" s="1290" t="s">
        <v>1345</v>
      </c>
      <c r="AVO209" s="1290" t="s">
        <v>1345</v>
      </c>
      <c r="AVP209" s="1290" t="s">
        <v>1345</v>
      </c>
      <c r="AVQ209" s="1290" t="s">
        <v>1345</v>
      </c>
      <c r="AVR209" s="1290" t="s">
        <v>1345</v>
      </c>
      <c r="AVS209" s="1290" t="s">
        <v>1345</v>
      </c>
      <c r="AVT209" s="1290" t="s">
        <v>1345</v>
      </c>
      <c r="AVU209" s="1290" t="s">
        <v>1345</v>
      </c>
      <c r="AVV209" s="1290" t="s">
        <v>1345</v>
      </c>
      <c r="AVW209" s="1290" t="s">
        <v>1345</v>
      </c>
      <c r="AVX209" s="1290" t="s">
        <v>1345</v>
      </c>
      <c r="AVY209" s="1290" t="s">
        <v>1345</v>
      </c>
      <c r="AVZ209" s="1290" t="s">
        <v>1345</v>
      </c>
      <c r="AWA209" s="1290" t="s">
        <v>1345</v>
      </c>
      <c r="AWB209" s="1290" t="s">
        <v>1345</v>
      </c>
      <c r="AWC209" s="1290" t="s">
        <v>1345</v>
      </c>
      <c r="AWD209" s="1290" t="s">
        <v>1345</v>
      </c>
      <c r="AWE209" s="1290" t="s">
        <v>1345</v>
      </c>
      <c r="AWF209" s="1290" t="s">
        <v>1345</v>
      </c>
      <c r="AWG209" s="1290" t="s">
        <v>1345</v>
      </c>
      <c r="AWH209" s="1290" t="s">
        <v>1345</v>
      </c>
      <c r="AWI209" s="1290" t="s">
        <v>1345</v>
      </c>
      <c r="AWJ209" s="1290" t="s">
        <v>1345</v>
      </c>
      <c r="AWK209" s="1290" t="s">
        <v>1345</v>
      </c>
      <c r="AWL209" s="1290" t="s">
        <v>1345</v>
      </c>
      <c r="AWM209" s="1290" t="s">
        <v>1345</v>
      </c>
      <c r="AWN209" s="1290" t="s">
        <v>1345</v>
      </c>
      <c r="AWO209" s="1290" t="s">
        <v>1345</v>
      </c>
      <c r="AWP209" s="1290" t="s">
        <v>1345</v>
      </c>
      <c r="AWQ209" s="1290" t="s">
        <v>1345</v>
      </c>
      <c r="AWR209" s="1290" t="s">
        <v>1345</v>
      </c>
      <c r="AWS209" s="1290" t="s">
        <v>1345</v>
      </c>
      <c r="AWT209" s="1290" t="s">
        <v>1345</v>
      </c>
      <c r="AWU209" s="1290" t="s">
        <v>1345</v>
      </c>
      <c r="AWV209" s="1290" t="s">
        <v>1345</v>
      </c>
      <c r="AWW209" s="1290" t="s">
        <v>1345</v>
      </c>
      <c r="AWX209" s="1290" t="s">
        <v>1345</v>
      </c>
      <c r="AWY209" s="1290" t="s">
        <v>1345</v>
      </c>
      <c r="AWZ209" s="1290" t="s">
        <v>1345</v>
      </c>
      <c r="AXA209" s="1290" t="s">
        <v>1345</v>
      </c>
      <c r="AXB209" s="1290" t="s">
        <v>1345</v>
      </c>
      <c r="AXC209" s="1290" t="s">
        <v>1345</v>
      </c>
      <c r="AXD209" s="1290" t="s">
        <v>1345</v>
      </c>
      <c r="AXE209" s="1290" t="s">
        <v>1345</v>
      </c>
      <c r="AXF209" s="1290" t="s">
        <v>1345</v>
      </c>
      <c r="AXG209" s="1290" t="s">
        <v>1345</v>
      </c>
      <c r="AXH209" s="1290" t="s">
        <v>1345</v>
      </c>
      <c r="AXI209" s="1290" t="s">
        <v>1345</v>
      </c>
      <c r="AXJ209" s="1290" t="s">
        <v>1345</v>
      </c>
      <c r="AXK209" s="1290" t="s">
        <v>1345</v>
      </c>
      <c r="AXL209" s="1290" t="s">
        <v>1345</v>
      </c>
      <c r="AXM209" s="1290" t="s">
        <v>1345</v>
      </c>
      <c r="AXN209" s="1290" t="s">
        <v>1345</v>
      </c>
      <c r="AXO209" s="1290" t="s">
        <v>1345</v>
      </c>
      <c r="AXP209" s="1290" t="s">
        <v>1345</v>
      </c>
      <c r="AXQ209" s="1290" t="s">
        <v>1345</v>
      </c>
      <c r="AXR209" s="1290" t="s">
        <v>1345</v>
      </c>
      <c r="AXS209" s="1290" t="s">
        <v>1345</v>
      </c>
      <c r="AXT209" s="1290" t="s">
        <v>1345</v>
      </c>
      <c r="AXU209" s="1290" t="s">
        <v>1345</v>
      </c>
      <c r="AXV209" s="1290" t="s">
        <v>1345</v>
      </c>
      <c r="AXW209" s="1290" t="s">
        <v>1345</v>
      </c>
      <c r="AXX209" s="1290" t="s">
        <v>1345</v>
      </c>
      <c r="AXY209" s="1290" t="s">
        <v>1345</v>
      </c>
      <c r="AXZ209" s="1290" t="s">
        <v>1345</v>
      </c>
      <c r="AYA209" s="1290" t="s">
        <v>1345</v>
      </c>
      <c r="AYB209" s="1290" t="s">
        <v>1345</v>
      </c>
      <c r="AYC209" s="1290" t="s">
        <v>1345</v>
      </c>
      <c r="AYD209" s="1290" t="s">
        <v>1345</v>
      </c>
      <c r="AYE209" s="1290" t="s">
        <v>1345</v>
      </c>
      <c r="AYF209" s="1290" t="s">
        <v>1345</v>
      </c>
      <c r="AYG209" s="1290" t="s">
        <v>1345</v>
      </c>
      <c r="AYH209" s="1290" t="s">
        <v>1345</v>
      </c>
      <c r="AYI209" s="1290" t="s">
        <v>1345</v>
      </c>
      <c r="AYJ209" s="1290" t="s">
        <v>1345</v>
      </c>
      <c r="AYK209" s="1290" t="s">
        <v>1345</v>
      </c>
      <c r="AYL209" s="1290" t="s">
        <v>1345</v>
      </c>
      <c r="AYM209" s="1290" t="s">
        <v>1345</v>
      </c>
      <c r="AYN209" s="1290" t="s">
        <v>1345</v>
      </c>
      <c r="AYO209" s="1290" t="s">
        <v>1345</v>
      </c>
      <c r="AYP209" s="1290" t="s">
        <v>1345</v>
      </c>
      <c r="AYQ209" s="1290" t="s">
        <v>1345</v>
      </c>
      <c r="AYR209" s="1290" t="s">
        <v>1345</v>
      </c>
      <c r="AYS209" s="1290" t="s">
        <v>1345</v>
      </c>
      <c r="AYT209" s="1290" t="s">
        <v>1345</v>
      </c>
      <c r="AYU209" s="1290" t="s">
        <v>1345</v>
      </c>
      <c r="AYV209" s="1290" t="s">
        <v>1345</v>
      </c>
      <c r="AYW209" s="1290" t="s">
        <v>1345</v>
      </c>
      <c r="AYX209" s="1290" t="s">
        <v>1345</v>
      </c>
      <c r="AYY209" s="1290" t="s">
        <v>1345</v>
      </c>
      <c r="AYZ209" s="1290" t="s">
        <v>1345</v>
      </c>
      <c r="AZA209" s="1290" t="s">
        <v>1345</v>
      </c>
      <c r="AZB209" s="1290" t="s">
        <v>1345</v>
      </c>
      <c r="AZC209" s="1290" t="s">
        <v>1345</v>
      </c>
      <c r="AZD209" s="1290" t="s">
        <v>1345</v>
      </c>
      <c r="AZE209" s="1290" t="s">
        <v>1345</v>
      </c>
      <c r="AZF209" s="1290" t="s">
        <v>1345</v>
      </c>
      <c r="AZG209" s="1290" t="s">
        <v>1345</v>
      </c>
      <c r="AZH209" s="1290" t="s">
        <v>1345</v>
      </c>
      <c r="AZI209" s="1290" t="s">
        <v>1345</v>
      </c>
      <c r="AZJ209" s="1290" t="s">
        <v>1345</v>
      </c>
      <c r="AZK209" s="1290" t="s">
        <v>1345</v>
      </c>
      <c r="AZL209" s="1290" t="s">
        <v>1345</v>
      </c>
      <c r="AZM209" s="1290" t="s">
        <v>1345</v>
      </c>
      <c r="AZN209" s="1290" t="s">
        <v>1345</v>
      </c>
      <c r="AZO209" s="1290" t="s">
        <v>1345</v>
      </c>
      <c r="AZP209" s="1290" t="s">
        <v>1345</v>
      </c>
      <c r="AZQ209" s="1290" t="s">
        <v>1345</v>
      </c>
      <c r="AZR209" s="1290" t="s">
        <v>1345</v>
      </c>
      <c r="AZS209" s="1290" t="s">
        <v>1345</v>
      </c>
      <c r="AZT209" s="1290" t="s">
        <v>1345</v>
      </c>
      <c r="AZU209" s="1290" t="s">
        <v>1345</v>
      </c>
      <c r="AZV209" s="1290" t="s">
        <v>1345</v>
      </c>
      <c r="AZW209" s="1290" t="s">
        <v>1345</v>
      </c>
      <c r="AZX209" s="1290" t="s">
        <v>1345</v>
      </c>
      <c r="AZY209" s="1290" t="s">
        <v>1345</v>
      </c>
      <c r="AZZ209" s="1290" t="s">
        <v>1345</v>
      </c>
      <c r="BAA209" s="1290" t="s">
        <v>1345</v>
      </c>
      <c r="BAB209" s="1290" t="s">
        <v>1345</v>
      </c>
      <c r="BAC209" s="1290" t="s">
        <v>1345</v>
      </c>
      <c r="BAD209" s="1290" t="s">
        <v>1345</v>
      </c>
      <c r="BAE209" s="1290" t="s">
        <v>1345</v>
      </c>
      <c r="BAF209" s="1290" t="s">
        <v>1345</v>
      </c>
      <c r="BAG209" s="1290" t="s">
        <v>1345</v>
      </c>
      <c r="BAH209" s="1290" t="s">
        <v>1345</v>
      </c>
      <c r="BAI209" s="1290" t="s">
        <v>1345</v>
      </c>
      <c r="BAJ209" s="1290" t="s">
        <v>1345</v>
      </c>
      <c r="BAK209" s="1290" t="s">
        <v>1345</v>
      </c>
      <c r="BAL209" s="1290" t="s">
        <v>1345</v>
      </c>
      <c r="BAM209" s="1290" t="s">
        <v>1345</v>
      </c>
      <c r="BAN209" s="1290" t="s">
        <v>1345</v>
      </c>
      <c r="BAO209" s="1290" t="s">
        <v>1345</v>
      </c>
      <c r="BAP209" s="1290" t="s">
        <v>1345</v>
      </c>
      <c r="BAQ209" s="1290" t="s">
        <v>1345</v>
      </c>
      <c r="BAR209" s="1290" t="s">
        <v>1345</v>
      </c>
      <c r="BAS209" s="1290" t="s">
        <v>1345</v>
      </c>
      <c r="BAT209" s="1290" t="s">
        <v>1345</v>
      </c>
      <c r="BAU209" s="1290" t="s">
        <v>1345</v>
      </c>
      <c r="BAV209" s="1290" t="s">
        <v>1345</v>
      </c>
      <c r="BAW209" s="1290" t="s">
        <v>1345</v>
      </c>
      <c r="BAX209" s="1290" t="s">
        <v>1345</v>
      </c>
      <c r="BAY209" s="1290" t="s">
        <v>1345</v>
      </c>
      <c r="BAZ209" s="1290" t="s">
        <v>1345</v>
      </c>
      <c r="BBA209" s="1290" t="s">
        <v>1345</v>
      </c>
      <c r="BBB209" s="1290" t="s">
        <v>1345</v>
      </c>
      <c r="BBC209" s="1290" t="s">
        <v>1345</v>
      </c>
      <c r="BBD209" s="1290" t="s">
        <v>1345</v>
      </c>
      <c r="BBE209" s="1290" t="s">
        <v>1345</v>
      </c>
      <c r="BBF209" s="1290" t="s">
        <v>1345</v>
      </c>
      <c r="BBG209" s="1290" t="s">
        <v>1345</v>
      </c>
      <c r="BBH209" s="1290" t="s">
        <v>1345</v>
      </c>
      <c r="BBI209" s="1290" t="s">
        <v>1345</v>
      </c>
      <c r="BBJ209" s="1290" t="s">
        <v>1345</v>
      </c>
      <c r="BBK209" s="1290" t="s">
        <v>1345</v>
      </c>
      <c r="BBL209" s="1290" t="s">
        <v>1345</v>
      </c>
      <c r="BBM209" s="1290" t="s">
        <v>1345</v>
      </c>
      <c r="BBN209" s="1290" t="s">
        <v>1345</v>
      </c>
      <c r="BBO209" s="1290" t="s">
        <v>1345</v>
      </c>
      <c r="BBP209" s="1290" t="s">
        <v>1345</v>
      </c>
      <c r="BBQ209" s="1290" t="s">
        <v>1345</v>
      </c>
      <c r="BBR209" s="1290" t="s">
        <v>1345</v>
      </c>
      <c r="BBS209" s="1290" t="s">
        <v>1345</v>
      </c>
      <c r="BBT209" s="1290" t="s">
        <v>1345</v>
      </c>
      <c r="BBU209" s="1290" t="s">
        <v>1345</v>
      </c>
      <c r="BBV209" s="1290" t="s">
        <v>1345</v>
      </c>
      <c r="BBW209" s="1290" t="s">
        <v>1345</v>
      </c>
      <c r="BBX209" s="1290" t="s">
        <v>1345</v>
      </c>
      <c r="BBY209" s="1290" t="s">
        <v>1345</v>
      </c>
      <c r="BBZ209" s="1290" t="s">
        <v>1345</v>
      </c>
      <c r="BCA209" s="1290" t="s">
        <v>1345</v>
      </c>
      <c r="BCB209" s="1290" t="s">
        <v>1345</v>
      </c>
      <c r="BCC209" s="1290" t="s">
        <v>1345</v>
      </c>
      <c r="BCD209" s="1290" t="s">
        <v>1345</v>
      </c>
      <c r="BCE209" s="1290" t="s">
        <v>1345</v>
      </c>
      <c r="BCF209" s="1290" t="s">
        <v>1345</v>
      </c>
      <c r="BCG209" s="1290" t="s">
        <v>1345</v>
      </c>
      <c r="BCH209" s="1290" t="s">
        <v>1345</v>
      </c>
      <c r="BCI209" s="1290" t="s">
        <v>1345</v>
      </c>
      <c r="BCJ209" s="1290" t="s">
        <v>1345</v>
      </c>
      <c r="BCK209" s="1290" t="s">
        <v>1345</v>
      </c>
      <c r="BCL209" s="1290" t="s">
        <v>1345</v>
      </c>
      <c r="BCM209" s="1290" t="s">
        <v>1345</v>
      </c>
      <c r="BCN209" s="1290" t="s">
        <v>1345</v>
      </c>
      <c r="BCO209" s="1290" t="s">
        <v>1345</v>
      </c>
      <c r="BCP209" s="1290" t="s">
        <v>1345</v>
      </c>
      <c r="BCQ209" s="1290" t="s">
        <v>1345</v>
      </c>
      <c r="BCR209" s="1290" t="s">
        <v>1345</v>
      </c>
      <c r="BCS209" s="1290" t="s">
        <v>1345</v>
      </c>
      <c r="BCT209" s="1290" t="s">
        <v>1345</v>
      </c>
      <c r="BCU209" s="1290" t="s">
        <v>1345</v>
      </c>
      <c r="BCV209" s="1290" t="s">
        <v>1345</v>
      </c>
      <c r="BCW209" s="1290" t="s">
        <v>1345</v>
      </c>
      <c r="BCX209" s="1290" t="s">
        <v>1345</v>
      </c>
      <c r="BCY209" s="1290" t="s">
        <v>1345</v>
      </c>
      <c r="BCZ209" s="1290" t="s">
        <v>1345</v>
      </c>
      <c r="BDA209" s="1290" t="s">
        <v>1345</v>
      </c>
      <c r="BDB209" s="1290" t="s">
        <v>1345</v>
      </c>
      <c r="BDC209" s="1290" t="s">
        <v>1345</v>
      </c>
      <c r="BDD209" s="1290" t="s">
        <v>1345</v>
      </c>
      <c r="BDE209" s="1290" t="s">
        <v>1345</v>
      </c>
      <c r="BDF209" s="1290" t="s">
        <v>1345</v>
      </c>
      <c r="BDG209" s="1290" t="s">
        <v>1345</v>
      </c>
      <c r="BDH209" s="1290" t="s">
        <v>1345</v>
      </c>
      <c r="BDI209" s="1290" t="s">
        <v>1345</v>
      </c>
      <c r="BDJ209" s="1290" t="s">
        <v>1345</v>
      </c>
      <c r="BDK209" s="1290" t="s">
        <v>1345</v>
      </c>
      <c r="BDL209" s="1290" t="s">
        <v>1345</v>
      </c>
      <c r="BDM209" s="1290" t="s">
        <v>1345</v>
      </c>
      <c r="BDN209" s="1290" t="s">
        <v>1345</v>
      </c>
      <c r="BDO209" s="1290" t="s">
        <v>1345</v>
      </c>
      <c r="BDP209" s="1290" t="s">
        <v>1345</v>
      </c>
      <c r="BDQ209" s="1290" t="s">
        <v>1345</v>
      </c>
      <c r="BDR209" s="1290" t="s">
        <v>1345</v>
      </c>
      <c r="BDS209" s="1290" t="s">
        <v>1345</v>
      </c>
      <c r="BDT209" s="1290" t="s">
        <v>1345</v>
      </c>
      <c r="BDU209" s="1290" t="s">
        <v>1345</v>
      </c>
      <c r="BDV209" s="1290" t="s">
        <v>1345</v>
      </c>
      <c r="BDW209" s="1290" t="s">
        <v>1345</v>
      </c>
      <c r="BDX209" s="1290" t="s">
        <v>1345</v>
      </c>
      <c r="BDY209" s="1290" t="s">
        <v>1345</v>
      </c>
      <c r="BDZ209" s="1290" t="s">
        <v>1345</v>
      </c>
      <c r="BEA209" s="1290" t="s">
        <v>1345</v>
      </c>
      <c r="BEB209" s="1290" t="s">
        <v>1345</v>
      </c>
      <c r="BEC209" s="1290" t="s">
        <v>1345</v>
      </c>
      <c r="BED209" s="1290" t="s">
        <v>1345</v>
      </c>
      <c r="BEE209" s="1290" t="s">
        <v>1345</v>
      </c>
      <c r="BEF209" s="1290" t="s">
        <v>1345</v>
      </c>
      <c r="BEG209" s="1290" t="s">
        <v>1345</v>
      </c>
      <c r="BEH209" s="1290" t="s">
        <v>1345</v>
      </c>
      <c r="BEI209" s="1290" t="s">
        <v>1345</v>
      </c>
      <c r="BEJ209" s="1290" t="s">
        <v>1345</v>
      </c>
      <c r="BEK209" s="1290" t="s">
        <v>1345</v>
      </c>
      <c r="BEL209" s="1290" t="s">
        <v>1345</v>
      </c>
      <c r="BEM209" s="1290" t="s">
        <v>1345</v>
      </c>
      <c r="BEN209" s="1290" t="s">
        <v>1345</v>
      </c>
      <c r="BEO209" s="1290" t="s">
        <v>1345</v>
      </c>
      <c r="BEP209" s="1290" t="s">
        <v>1345</v>
      </c>
      <c r="BEQ209" s="1290" t="s">
        <v>1345</v>
      </c>
      <c r="BER209" s="1290" t="s">
        <v>1345</v>
      </c>
      <c r="BES209" s="1290" t="s">
        <v>1345</v>
      </c>
      <c r="BET209" s="1290" t="s">
        <v>1345</v>
      </c>
      <c r="BEU209" s="1290" t="s">
        <v>1345</v>
      </c>
      <c r="BEV209" s="1290" t="s">
        <v>1345</v>
      </c>
      <c r="BEW209" s="1290" t="s">
        <v>1345</v>
      </c>
      <c r="BEX209" s="1290" t="s">
        <v>1345</v>
      </c>
      <c r="BEY209" s="1290" t="s">
        <v>1345</v>
      </c>
      <c r="BEZ209" s="1290" t="s">
        <v>1345</v>
      </c>
      <c r="BFA209" s="1290" t="s">
        <v>1345</v>
      </c>
      <c r="BFB209" s="1290" t="s">
        <v>1345</v>
      </c>
      <c r="BFC209" s="1290" t="s">
        <v>1345</v>
      </c>
      <c r="BFD209" s="1290" t="s">
        <v>1345</v>
      </c>
      <c r="BFE209" s="1290" t="s">
        <v>1345</v>
      </c>
      <c r="BFF209" s="1290" t="s">
        <v>1345</v>
      </c>
      <c r="BFG209" s="1290" t="s">
        <v>1345</v>
      </c>
      <c r="BFH209" s="1290" t="s">
        <v>1345</v>
      </c>
      <c r="BFI209" s="1290" t="s">
        <v>1345</v>
      </c>
      <c r="BFJ209" s="1290" t="s">
        <v>1345</v>
      </c>
      <c r="BFK209" s="1290" t="s">
        <v>1345</v>
      </c>
      <c r="BFL209" s="1290" t="s">
        <v>1345</v>
      </c>
      <c r="BFM209" s="1290" t="s">
        <v>1345</v>
      </c>
      <c r="BFN209" s="1290" t="s">
        <v>1345</v>
      </c>
      <c r="BFO209" s="1290" t="s">
        <v>1345</v>
      </c>
      <c r="BFP209" s="1290" t="s">
        <v>1345</v>
      </c>
      <c r="BFQ209" s="1290" t="s">
        <v>1345</v>
      </c>
      <c r="BFR209" s="1290" t="s">
        <v>1345</v>
      </c>
      <c r="BFS209" s="1290" t="s">
        <v>1345</v>
      </c>
      <c r="BFT209" s="1290" t="s">
        <v>1345</v>
      </c>
      <c r="BFU209" s="1290" t="s">
        <v>1345</v>
      </c>
      <c r="BFV209" s="1290" t="s">
        <v>1345</v>
      </c>
      <c r="BFW209" s="1290" t="s">
        <v>1345</v>
      </c>
      <c r="BFX209" s="1290" t="s">
        <v>1345</v>
      </c>
      <c r="BFY209" s="1290" t="s">
        <v>1345</v>
      </c>
      <c r="BFZ209" s="1290" t="s">
        <v>1345</v>
      </c>
      <c r="BGA209" s="1290" t="s">
        <v>1345</v>
      </c>
      <c r="BGB209" s="1290" t="s">
        <v>1345</v>
      </c>
      <c r="BGC209" s="1290" t="s">
        <v>1345</v>
      </c>
      <c r="BGD209" s="1290" t="s">
        <v>1345</v>
      </c>
      <c r="BGE209" s="1290" t="s">
        <v>1345</v>
      </c>
      <c r="BGF209" s="1290" t="s">
        <v>1345</v>
      </c>
      <c r="BGG209" s="1290" t="s">
        <v>1345</v>
      </c>
      <c r="BGH209" s="1290" t="s">
        <v>1345</v>
      </c>
      <c r="BGI209" s="1290" t="s">
        <v>1345</v>
      </c>
      <c r="BGJ209" s="1290" t="s">
        <v>1345</v>
      </c>
      <c r="BGK209" s="1290" t="s">
        <v>1345</v>
      </c>
      <c r="BGL209" s="1290" t="s">
        <v>1345</v>
      </c>
      <c r="BGM209" s="1290" t="s">
        <v>1345</v>
      </c>
      <c r="BGN209" s="1290" t="s">
        <v>1345</v>
      </c>
      <c r="BGO209" s="1290" t="s">
        <v>1345</v>
      </c>
      <c r="BGP209" s="1290" t="s">
        <v>1345</v>
      </c>
      <c r="BGQ209" s="1290" t="s">
        <v>1345</v>
      </c>
      <c r="BGR209" s="1290" t="s">
        <v>1345</v>
      </c>
      <c r="BGS209" s="1290" t="s">
        <v>1345</v>
      </c>
      <c r="BGT209" s="1290" t="s">
        <v>1345</v>
      </c>
      <c r="BGU209" s="1290" t="s">
        <v>1345</v>
      </c>
      <c r="BGV209" s="1290" t="s">
        <v>1345</v>
      </c>
      <c r="BGW209" s="1290" t="s">
        <v>1345</v>
      </c>
      <c r="BGX209" s="1290" t="s">
        <v>1345</v>
      </c>
      <c r="BGY209" s="1290" t="s">
        <v>1345</v>
      </c>
      <c r="BGZ209" s="1290" t="s">
        <v>1345</v>
      </c>
      <c r="BHA209" s="1290" t="s">
        <v>1345</v>
      </c>
      <c r="BHB209" s="1290" t="s">
        <v>1345</v>
      </c>
      <c r="BHC209" s="1290" t="s">
        <v>1345</v>
      </c>
      <c r="BHD209" s="1290" t="s">
        <v>1345</v>
      </c>
      <c r="BHE209" s="1290" t="s">
        <v>1345</v>
      </c>
      <c r="BHF209" s="1290" t="s">
        <v>1345</v>
      </c>
      <c r="BHG209" s="1290" t="s">
        <v>1345</v>
      </c>
      <c r="BHH209" s="1290" t="s">
        <v>1345</v>
      </c>
      <c r="BHI209" s="1290" t="s">
        <v>1345</v>
      </c>
      <c r="BHJ209" s="1290" t="s">
        <v>1345</v>
      </c>
      <c r="BHK209" s="1290" t="s">
        <v>1345</v>
      </c>
      <c r="BHL209" s="1290" t="s">
        <v>1345</v>
      </c>
      <c r="BHM209" s="1290" t="s">
        <v>1345</v>
      </c>
      <c r="BHN209" s="1290" t="s">
        <v>1345</v>
      </c>
      <c r="BHO209" s="1290" t="s">
        <v>1345</v>
      </c>
      <c r="BHP209" s="1290" t="s">
        <v>1345</v>
      </c>
      <c r="BHQ209" s="1290" t="s">
        <v>1345</v>
      </c>
      <c r="BHR209" s="1290" t="s">
        <v>1345</v>
      </c>
      <c r="BHS209" s="1290" t="s">
        <v>1345</v>
      </c>
      <c r="BHT209" s="1290" t="s">
        <v>1345</v>
      </c>
      <c r="BHU209" s="1290" t="s">
        <v>1345</v>
      </c>
      <c r="BHV209" s="1290" t="s">
        <v>1345</v>
      </c>
      <c r="BHW209" s="1290" t="s">
        <v>1345</v>
      </c>
      <c r="BHX209" s="1290" t="s">
        <v>1345</v>
      </c>
      <c r="BHY209" s="1290" t="s">
        <v>1345</v>
      </c>
      <c r="BHZ209" s="1290" t="s">
        <v>1345</v>
      </c>
      <c r="BIA209" s="1290" t="s">
        <v>1345</v>
      </c>
      <c r="BIB209" s="1290" t="s">
        <v>1345</v>
      </c>
      <c r="BIC209" s="1290" t="s">
        <v>1345</v>
      </c>
      <c r="BID209" s="1290" t="s">
        <v>1345</v>
      </c>
      <c r="BIE209" s="1290" t="s">
        <v>1345</v>
      </c>
      <c r="BIF209" s="1290" t="s">
        <v>1345</v>
      </c>
      <c r="BIG209" s="1290" t="s">
        <v>1345</v>
      </c>
      <c r="BIH209" s="1290" t="s">
        <v>1345</v>
      </c>
      <c r="BII209" s="1290" t="s">
        <v>1345</v>
      </c>
      <c r="BIJ209" s="1290" t="s">
        <v>1345</v>
      </c>
      <c r="BIK209" s="1290" t="s">
        <v>1345</v>
      </c>
      <c r="BIL209" s="1290" t="s">
        <v>1345</v>
      </c>
      <c r="BIM209" s="1290" t="s">
        <v>1345</v>
      </c>
      <c r="BIN209" s="1290" t="s">
        <v>1345</v>
      </c>
      <c r="BIO209" s="1290" t="s">
        <v>1345</v>
      </c>
      <c r="BIP209" s="1290" t="s">
        <v>1345</v>
      </c>
      <c r="BIQ209" s="1290" t="s">
        <v>1345</v>
      </c>
      <c r="BIR209" s="1290" t="s">
        <v>1345</v>
      </c>
      <c r="BIS209" s="1290" t="s">
        <v>1345</v>
      </c>
      <c r="BIT209" s="1290" t="s">
        <v>1345</v>
      </c>
      <c r="BIU209" s="1290" t="s">
        <v>1345</v>
      </c>
      <c r="BIV209" s="1290" t="s">
        <v>1345</v>
      </c>
      <c r="BIW209" s="1290" t="s">
        <v>1345</v>
      </c>
      <c r="BIX209" s="1290" t="s">
        <v>1345</v>
      </c>
      <c r="BIY209" s="1290" t="s">
        <v>1345</v>
      </c>
      <c r="BIZ209" s="1290" t="s">
        <v>1345</v>
      </c>
      <c r="BJA209" s="1290" t="s">
        <v>1345</v>
      </c>
      <c r="BJB209" s="1290" t="s">
        <v>1345</v>
      </c>
      <c r="BJC209" s="1290" t="s">
        <v>1345</v>
      </c>
      <c r="BJD209" s="1290" t="s">
        <v>1345</v>
      </c>
      <c r="BJE209" s="1290" t="s">
        <v>1345</v>
      </c>
      <c r="BJF209" s="1290" t="s">
        <v>1345</v>
      </c>
      <c r="BJG209" s="1290" t="s">
        <v>1345</v>
      </c>
      <c r="BJH209" s="1290" t="s">
        <v>1345</v>
      </c>
      <c r="BJI209" s="1290" t="s">
        <v>1345</v>
      </c>
      <c r="BJJ209" s="1290" t="s">
        <v>1345</v>
      </c>
      <c r="BJK209" s="1290" t="s">
        <v>1345</v>
      </c>
      <c r="BJL209" s="1290" t="s">
        <v>1345</v>
      </c>
      <c r="BJM209" s="1290" t="s">
        <v>1345</v>
      </c>
      <c r="BJN209" s="1290" t="s">
        <v>1345</v>
      </c>
      <c r="BJO209" s="1290" t="s">
        <v>1345</v>
      </c>
      <c r="BJP209" s="1290" t="s">
        <v>1345</v>
      </c>
      <c r="BJQ209" s="1290" t="s">
        <v>1345</v>
      </c>
      <c r="BJR209" s="1290" t="s">
        <v>1345</v>
      </c>
      <c r="BJS209" s="1290" t="s">
        <v>1345</v>
      </c>
      <c r="BJT209" s="1290" t="s">
        <v>1345</v>
      </c>
      <c r="BJU209" s="1290" t="s">
        <v>1345</v>
      </c>
      <c r="BJV209" s="1290" t="s">
        <v>1345</v>
      </c>
      <c r="BJW209" s="1290" t="s">
        <v>1345</v>
      </c>
      <c r="BJX209" s="1290" t="s">
        <v>1345</v>
      </c>
      <c r="BJY209" s="1290" t="s">
        <v>1345</v>
      </c>
      <c r="BJZ209" s="1290" t="s">
        <v>1345</v>
      </c>
      <c r="BKA209" s="1290" t="s">
        <v>1345</v>
      </c>
      <c r="BKB209" s="1290" t="s">
        <v>1345</v>
      </c>
      <c r="BKC209" s="1290" t="s">
        <v>1345</v>
      </c>
      <c r="BKD209" s="1290" t="s">
        <v>1345</v>
      </c>
      <c r="BKE209" s="1290" t="s">
        <v>1345</v>
      </c>
      <c r="BKF209" s="1290" t="s">
        <v>1345</v>
      </c>
      <c r="BKG209" s="1290" t="s">
        <v>1345</v>
      </c>
      <c r="BKH209" s="1290" t="s">
        <v>1345</v>
      </c>
      <c r="BKI209" s="1290" t="s">
        <v>1345</v>
      </c>
      <c r="BKJ209" s="1290" t="s">
        <v>1345</v>
      </c>
      <c r="BKK209" s="1290" t="s">
        <v>1345</v>
      </c>
      <c r="BKL209" s="1290" t="s">
        <v>1345</v>
      </c>
      <c r="BKM209" s="1290" t="s">
        <v>1345</v>
      </c>
      <c r="BKN209" s="1290" t="s">
        <v>1345</v>
      </c>
      <c r="BKO209" s="1290" t="s">
        <v>1345</v>
      </c>
      <c r="BKP209" s="1290" t="s">
        <v>1345</v>
      </c>
      <c r="BKQ209" s="1290" t="s">
        <v>1345</v>
      </c>
      <c r="BKR209" s="1290" t="s">
        <v>1345</v>
      </c>
      <c r="BKS209" s="1290" t="s">
        <v>1345</v>
      </c>
      <c r="BKT209" s="1290" t="s">
        <v>1345</v>
      </c>
      <c r="BKU209" s="1290" t="s">
        <v>1345</v>
      </c>
      <c r="BKV209" s="1290" t="s">
        <v>1345</v>
      </c>
      <c r="BKW209" s="1290" t="s">
        <v>1345</v>
      </c>
      <c r="BKX209" s="1290" t="s">
        <v>1345</v>
      </c>
      <c r="BKY209" s="1290" t="s">
        <v>1345</v>
      </c>
      <c r="BKZ209" s="1290" t="s">
        <v>1345</v>
      </c>
      <c r="BLA209" s="1290" t="s">
        <v>1345</v>
      </c>
      <c r="BLB209" s="1290" t="s">
        <v>1345</v>
      </c>
      <c r="BLC209" s="1290" t="s">
        <v>1345</v>
      </c>
      <c r="BLD209" s="1290" t="s">
        <v>1345</v>
      </c>
      <c r="BLE209" s="1290" t="s">
        <v>1345</v>
      </c>
      <c r="BLF209" s="1290" t="s">
        <v>1345</v>
      </c>
      <c r="BLG209" s="1290" t="s">
        <v>1345</v>
      </c>
      <c r="BLH209" s="1290" t="s">
        <v>1345</v>
      </c>
      <c r="BLI209" s="1290" t="s">
        <v>1345</v>
      </c>
      <c r="BLJ209" s="1290" t="s">
        <v>1345</v>
      </c>
      <c r="BLK209" s="1290" t="s">
        <v>1345</v>
      </c>
      <c r="BLL209" s="1290" t="s">
        <v>1345</v>
      </c>
      <c r="BLM209" s="1290" t="s">
        <v>1345</v>
      </c>
      <c r="BLN209" s="1290" t="s">
        <v>1345</v>
      </c>
      <c r="BLO209" s="1290" t="s">
        <v>1345</v>
      </c>
      <c r="BLP209" s="1290" t="s">
        <v>1345</v>
      </c>
      <c r="BLQ209" s="1290" t="s">
        <v>1345</v>
      </c>
      <c r="BLR209" s="1290" t="s">
        <v>1345</v>
      </c>
      <c r="BLS209" s="1290" t="s">
        <v>1345</v>
      </c>
      <c r="BLT209" s="1290" t="s">
        <v>1345</v>
      </c>
      <c r="BLU209" s="1290" t="s">
        <v>1345</v>
      </c>
      <c r="BLV209" s="1290" t="s">
        <v>1345</v>
      </c>
      <c r="BLW209" s="1290" t="s">
        <v>1345</v>
      </c>
      <c r="BLX209" s="1290" t="s">
        <v>1345</v>
      </c>
      <c r="BLY209" s="1290" t="s">
        <v>1345</v>
      </c>
      <c r="BLZ209" s="1290" t="s">
        <v>1345</v>
      </c>
      <c r="BMA209" s="1290" t="s">
        <v>1345</v>
      </c>
      <c r="BMB209" s="1290" t="s">
        <v>1345</v>
      </c>
      <c r="BMC209" s="1290" t="s">
        <v>1345</v>
      </c>
      <c r="BMD209" s="1290" t="s">
        <v>1345</v>
      </c>
      <c r="BME209" s="1290" t="s">
        <v>1345</v>
      </c>
      <c r="BMF209" s="1290" t="s">
        <v>1345</v>
      </c>
      <c r="BMG209" s="1290" t="s">
        <v>1345</v>
      </c>
      <c r="BMH209" s="1290" t="s">
        <v>1345</v>
      </c>
      <c r="BMI209" s="1290" t="s">
        <v>1345</v>
      </c>
      <c r="BMJ209" s="1290" t="s">
        <v>1345</v>
      </c>
      <c r="BMK209" s="1290" t="s">
        <v>1345</v>
      </c>
      <c r="BML209" s="1290" t="s">
        <v>1345</v>
      </c>
      <c r="BMM209" s="1290" t="s">
        <v>1345</v>
      </c>
      <c r="BMN209" s="1290" t="s">
        <v>1345</v>
      </c>
      <c r="BMO209" s="1290" t="s">
        <v>1345</v>
      </c>
      <c r="BMP209" s="1290" t="s">
        <v>1345</v>
      </c>
      <c r="BMQ209" s="1290" t="s">
        <v>1345</v>
      </c>
      <c r="BMR209" s="1290" t="s">
        <v>1345</v>
      </c>
      <c r="BMS209" s="1290" t="s">
        <v>1345</v>
      </c>
      <c r="BMT209" s="1290" t="s">
        <v>1345</v>
      </c>
      <c r="BMU209" s="1290" t="s">
        <v>1345</v>
      </c>
      <c r="BMV209" s="1290" t="s">
        <v>1345</v>
      </c>
      <c r="BMW209" s="1290" t="s">
        <v>1345</v>
      </c>
      <c r="BMX209" s="1290" t="s">
        <v>1345</v>
      </c>
      <c r="BMY209" s="1290" t="s">
        <v>1345</v>
      </c>
      <c r="BMZ209" s="1290" t="s">
        <v>1345</v>
      </c>
      <c r="BNA209" s="1290" t="s">
        <v>1345</v>
      </c>
      <c r="BNB209" s="1290" t="s">
        <v>1345</v>
      </c>
      <c r="BNC209" s="1290" t="s">
        <v>1345</v>
      </c>
      <c r="BND209" s="1290" t="s">
        <v>1345</v>
      </c>
      <c r="BNE209" s="1290" t="s">
        <v>1345</v>
      </c>
      <c r="BNF209" s="1290" t="s">
        <v>1345</v>
      </c>
      <c r="BNG209" s="1290" t="s">
        <v>1345</v>
      </c>
      <c r="BNH209" s="1290" t="s">
        <v>1345</v>
      </c>
      <c r="BNI209" s="1290" t="s">
        <v>1345</v>
      </c>
      <c r="BNJ209" s="1290" t="s">
        <v>1345</v>
      </c>
      <c r="BNK209" s="1290" t="s">
        <v>1345</v>
      </c>
      <c r="BNL209" s="1290" t="s">
        <v>1345</v>
      </c>
      <c r="BNM209" s="1290" t="s">
        <v>1345</v>
      </c>
      <c r="BNN209" s="1290" t="s">
        <v>1345</v>
      </c>
      <c r="BNO209" s="1290" t="s">
        <v>1345</v>
      </c>
      <c r="BNP209" s="1290" t="s">
        <v>1345</v>
      </c>
      <c r="BNQ209" s="1290" t="s">
        <v>1345</v>
      </c>
      <c r="BNR209" s="1290" t="s">
        <v>1345</v>
      </c>
      <c r="BNS209" s="1290" t="s">
        <v>1345</v>
      </c>
      <c r="BNT209" s="1290" t="s">
        <v>1345</v>
      </c>
      <c r="BNU209" s="1290" t="s">
        <v>1345</v>
      </c>
      <c r="BNV209" s="1290" t="s">
        <v>1345</v>
      </c>
      <c r="BNW209" s="1290" t="s">
        <v>1345</v>
      </c>
      <c r="BNX209" s="1290" t="s">
        <v>1345</v>
      </c>
      <c r="BNY209" s="1290" t="s">
        <v>1345</v>
      </c>
      <c r="BNZ209" s="1290" t="s">
        <v>1345</v>
      </c>
      <c r="BOA209" s="1290" t="s">
        <v>1345</v>
      </c>
      <c r="BOB209" s="1290" t="s">
        <v>1345</v>
      </c>
      <c r="BOC209" s="1290" t="s">
        <v>1345</v>
      </c>
      <c r="BOD209" s="1290" t="s">
        <v>1345</v>
      </c>
      <c r="BOE209" s="1290" t="s">
        <v>1345</v>
      </c>
      <c r="BOF209" s="1290" t="s">
        <v>1345</v>
      </c>
      <c r="BOG209" s="1290" t="s">
        <v>1345</v>
      </c>
      <c r="BOH209" s="1290" t="s">
        <v>1345</v>
      </c>
      <c r="BOI209" s="1290" t="s">
        <v>1345</v>
      </c>
      <c r="BOJ209" s="1290" t="s">
        <v>1345</v>
      </c>
      <c r="BOK209" s="1290" t="s">
        <v>1345</v>
      </c>
      <c r="BOL209" s="1290" t="s">
        <v>1345</v>
      </c>
      <c r="BOM209" s="1290" t="s">
        <v>1345</v>
      </c>
      <c r="BON209" s="1290" t="s">
        <v>1345</v>
      </c>
      <c r="BOO209" s="1290" t="s">
        <v>1345</v>
      </c>
      <c r="BOP209" s="1290" t="s">
        <v>1345</v>
      </c>
      <c r="BOQ209" s="1290" t="s">
        <v>1345</v>
      </c>
      <c r="BOR209" s="1290" t="s">
        <v>1345</v>
      </c>
      <c r="BOS209" s="1290" t="s">
        <v>1345</v>
      </c>
      <c r="BOT209" s="1290" t="s">
        <v>1345</v>
      </c>
      <c r="BOU209" s="1290" t="s">
        <v>1345</v>
      </c>
      <c r="BOV209" s="1290" t="s">
        <v>1345</v>
      </c>
      <c r="BOW209" s="1290" t="s">
        <v>1345</v>
      </c>
      <c r="BOX209" s="1290" t="s">
        <v>1345</v>
      </c>
      <c r="BOY209" s="1290" t="s">
        <v>1345</v>
      </c>
      <c r="BOZ209" s="1290" t="s">
        <v>1345</v>
      </c>
      <c r="BPA209" s="1290" t="s">
        <v>1345</v>
      </c>
      <c r="BPB209" s="1290" t="s">
        <v>1345</v>
      </c>
      <c r="BPC209" s="1290" t="s">
        <v>1345</v>
      </c>
      <c r="BPD209" s="1290" t="s">
        <v>1345</v>
      </c>
      <c r="BPE209" s="1290" t="s">
        <v>1345</v>
      </c>
      <c r="BPF209" s="1290" t="s">
        <v>1345</v>
      </c>
      <c r="BPG209" s="1290" t="s">
        <v>1345</v>
      </c>
      <c r="BPH209" s="1290" t="s">
        <v>1345</v>
      </c>
      <c r="BPI209" s="1290" t="s">
        <v>1345</v>
      </c>
      <c r="BPJ209" s="1290" t="s">
        <v>1345</v>
      </c>
      <c r="BPK209" s="1290" t="s">
        <v>1345</v>
      </c>
      <c r="BPL209" s="1290" t="s">
        <v>1345</v>
      </c>
      <c r="BPM209" s="1290" t="s">
        <v>1345</v>
      </c>
      <c r="BPN209" s="1290" t="s">
        <v>1345</v>
      </c>
      <c r="BPO209" s="1290" t="s">
        <v>1345</v>
      </c>
      <c r="BPP209" s="1290" t="s">
        <v>1345</v>
      </c>
      <c r="BPQ209" s="1290" t="s">
        <v>1345</v>
      </c>
      <c r="BPR209" s="1290" t="s">
        <v>1345</v>
      </c>
      <c r="BPS209" s="1290" t="s">
        <v>1345</v>
      </c>
      <c r="BPT209" s="1290" t="s">
        <v>1345</v>
      </c>
      <c r="BPU209" s="1290" t="s">
        <v>1345</v>
      </c>
      <c r="BPV209" s="1290" t="s">
        <v>1345</v>
      </c>
      <c r="BPW209" s="1290" t="s">
        <v>1345</v>
      </c>
      <c r="BPX209" s="1290" t="s">
        <v>1345</v>
      </c>
      <c r="BPY209" s="1290" t="s">
        <v>1345</v>
      </c>
      <c r="BPZ209" s="1290" t="s">
        <v>1345</v>
      </c>
      <c r="BQA209" s="1290" t="s">
        <v>1345</v>
      </c>
      <c r="BQB209" s="1290" t="s">
        <v>1345</v>
      </c>
      <c r="BQC209" s="1290" t="s">
        <v>1345</v>
      </c>
      <c r="BQD209" s="1290" t="s">
        <v>1345</v>
      </c>
      <c r="BQE209" s="1290" t="s">
        <v>1345</v>
      </c>
      <c r="BQF209" s="1290" t="s">
        <v>1345</v>
      </c>
      <c r="BQG209" s="1290" t="s">
        <v>1345</v>
      </c>
      <c r="BQH209" s="1290" t="s">
        <v>1345</v>
      </c>
      <c r="BQI209" s="1290" t="s">
        <v>1345</v>
      </c>
      <c r="BQJ209" s="1290" t="s">
        <v>1345</v>
      </c>
      <c r="BQK209" s="1290" t="s">
        <v>1345</v>
      </c>
      <c r="BQL209" s="1290" t="s">
        <v>1345</v>
      </c>
      <c r="BQM209" s="1290" t="s">
        <v>1345</v>
      </c>
      <c r="BQN209" s="1290" t="s">
        <v>1345</v>
      </c>
      <c r="BQO209" s="1290" t="s">
        <v>1345</v>
      </c>
      <c r="BQP209" s="1290" t="s">
        <v>1345</v>
      </c>
      <c r="BQQ209" s="1290" t="s">
        <v>1345</v>
      </c>
      <c r="BQR209" s="1290" t="s">
        <v>1345</v>
      </c>
      <c r="BQS209" s="1290" t="s">
        <v>1345</v>
      </c>
      <c r="BQT209" s="1290" t="s">
        <v>1345</v>
      </c>
      <c r="BQU209" s="1290" t="s">
        <v>1345</v>
      </c>
      <c r="BQV209" s="1290" t="s">
        <v>1345</v>
      </c>
      <c r="BQW209" s="1290" t="s">
        <v>1345</v>
      </c>
      <c r="BQX209" s="1290" t="s">
        <v>1345</v>
      </c>
      <c r="BQY209" s="1290" t="s">
        <v>1345</v>
      </c>
      <c r="BQZ209" s="1290" t="s">
        <v>1345</v>
      </c>
      <c r="BRA209" s="1290" t="s">
        <v>1345</v>
      </c>
      <c r="BRB209" s="1290" t="s">
        <v>1345</v>
      </c>
      <c r="BRC209" s="1290" t="s">
        <v>1345</v>
      </c>
      <c r="BRD209" s="1290" t="s">
        <v>1345</v>
      </c>
      <c r="BRE209" s="1290" t="s">
        <v>1345</v>
      </c>
      <c r="BRF209" s="1290" t="s">
        <v>1345</v>
      </c>
      <c r="BRG209" s="1290" t="s">
        <v>1345</v>
      </c>
      <c r="BRH209" s="1290" t="s">
        <v>1345</v>
      </c>
      <c r="BRI209" s="1290" t="s">
        <v>1345</v>
      </c>
      <c r="BRJ209" s="1290" t="s">
        <v>1345</v>
      </c>
      <c r="BRK209" s="1290" t="s">
        <v>1345</v>
      </c>
      <c r="BRL209" s="1290" t="s">
        <v>1345</v>
      </c>
      <c r="BRM209" s="1290" t="s">
        <v>1345</v>
      </c>
      <c r="BRN209" s="1290" t="s">
        <v>1345</v>
      </c>
      <c r="BRO209" s="1290" t="s">
        <v>1345</v>
      </c>
      <c r="BRP209" s="1290" t="s">
        <v>1345</v>
      </c>
      <c r="BRQ209" s="1290" t="s">
        <v>1345</v>
      </c>
      <c r="BRR209" s="1290" t="s">
        <v>1345</v>
      </c>
      <c r="BRS209" s="1290" t="s">
        <v>1345</v>
      </c>
      <c r="BRT209" s="1290" t="s">
        <v>1345</v>
      </c>
      <c r="BRU209" s="1290" t="s">
        <v>1345</v>
      </c>
      <c r="BRV209" s="1290" t="s">
        <v>1345</v>
      </c>
      <c r="BRW209" s="1290" t="s">
        <v>1345</v>
      </c>
      <c r="BRX209" s="1290" t="s">
        <v>1345</v>
      </c>
      <c r="BRY209" s="1290" t="s">
        <v>1345</v>
      </c>
      <c r="BRZ209" s="1290" t="s">
        <v>1345</v>
      </c>
      <c r="BSA209" s="1290" t="s">
        <v>1345</v>
      </c>
      <c r="BSB209" s="1290" t="s">
        <v>1345</v>
      </c>
      <c r="BSC209" s="1290" t="s">
        <v>1345</v>
      </c>
      <c r="BSD209" s="1290" t="s">
        <v>1345</v>
      </c>
      <c r="BSE209" s="1290" t="s">
        <v>1345</v>
      </c>
      <c r="BSF209" s="1290" t="s">
        <v>1345</v>
      </c>
      <c r="BSG209" s="1290" t="s">
        <v>1345</v>
      </c>
      <c r="BSH209" s="1290" t="s">
        <v>1345</v>
      </c>
      <c r="BSI209" s="1290" t="s">
        <v>1345</v>
      </c>
      <c r="BSJ209" s="1290" t="s">
        <v>1345</v>
      </c>
      <c r="BSK209" s="1290" t="s">
        <v>1345</v>
      </c>
      <c r="BSL209" s="1290" t="s">
        <v>1345</v>
      </c>
      <c r="BSM209" s="1290" t="s">
        <v>1345</v>
      </c>
      <c r="BSN209" s="1290" t="s">
        <v>1345</v>
      </c>
      <c r="BSO209" s="1290" t="s">
        <v>1345</v>
      </c>
      <c r="BSP209" s="1290" t="s">
        <v>1345</v>
      </c>
      <c r="BSQ209" s="1290" t="s">
        <v>1345</v>
      </c>
      <c r="BSR209" s="1290" t="s">
        <v>1345</v>
      </c>
      <c r="BSS209" s="1290" t="s">
        <v>1345</v>
      </c>
      <c r="BST209" s="1290" t="s">
        <v>1345</v>
      </c>
      <c r="BSU209" s="1290" t="s">
        <v>1345</v>
      </c>
      <c r="BSV209" s="1290" t="s">
        <v>1345</v>
      </c>
      <c r="BSW209" s="1290" t="s">
        <v>1345</v>
      </c>
      <c r="BSX209" s="1290" t="s">
        <v>1345</v>
      </c>
      <c r="BSY209" s="1290" t="s">
        <v>1345</v>
      </c>
      <c r="BSZ209" s="1290" t="s">
        <v>1345</v>
      </c>
      <c r="BTA209" s="1290" t="s">
        <v>1345</v>
      </c>
      <c r="BTB209" s="1290" t="s">
        <v>1345</v>
      </c>
      <c r="BTC209" s="1290" t="s">
        <v>1345</v>
      </c>
      <c r="BTD209" s="1290" t="s">
        <v>1345</v>
      </c>
      <c r="BTE209" s="1290" t="s">
        <v>1345</v>
      </c>
      <c r="BTF209" s="1290" t="s">
        <v>1345</v>
      </c>
      <c r="BTG209" s="1290" t="s">
        <v>1345</v>
      </c>
      <c r="BTH209" s="1290" t="s">
        <v>1345</v>
      </c>
      <c r="BTI209" s="1290" t="s">
        <v>1345</v>
      </c>
      <c r="BTJ209" s="1290" t="s">
        <v>1345</v>
      </c>
      <c r="BTK209" s="1290" t="s">
        <v>1345</v>
      </c>
      <c r="BTL209" s="1290" t="s">
        <v>1345</v>
      </c>
      <c r="BTM209" s="1290" t="s">
        <v>1345</v>
      </c>
      <c r="BTN209" s="1290" t="s">
        <v>1345</v>
      </c>
      <c r="BTO209" s="1290" t="s">
        <v>1345</v>
      </c>
      <c r="BTP209" s="1290" t="s">
        <v>1345</v>
      </c>
      <c r="BTQ209" s="1290" t="s">
        <v>1345</v>
      </c>
      <c r="BTR209" s="1290" t="s">
        <v>1345</v>
      </c>
      <c r="BTS209" s="1290" t="s">
        <v>1345</v>
      </c>
      <c r="BTT209" s="1290" t="s">
        <v>1345</v>
      </c>
      <c r="BTU209" s="1290" t="s">
        <v>1345</v>
      </c>
      <c r="BTV209" s="1290" t="s">
        <v>1345</v>
      </c>
      <c r="BTW209" s="1290" t="s">
        <v>1345</v>
      </c>
      <c r="BTX209" s="1290" t="s">
        <v>1345</v>
      </c>
      <c r="BTY209" s="1290" t="s">
        <v>1345</v>
      </c>
      <c r="BTZ209" s="1290" t="s">
        <v>1345</v>
      </c>
      <c r="BUA209" s="1290" t="s">
        <v>1345</v>
      </c>
      <c r="BUB209" s="1290" t="s">
        <v>1345</v>
      </c>
      <c r="BUC209" s="1290" t="s">
        <v>1345</v>
      </c>
      <c r="BUD209" s="1290" t="s">
        <v>1345</v>
      </c>
      <c r="BUE209" s="1290" t="s">
        <v>1345</v>
      </c>
      <c r="BUF209" s="1290" t="s">
        <v>1345</v>
      </c>
      <c r="BUG209" s="1290" t="s">
        <v>1345</v>
      </c>
      <c r="BUH209" s="1290" t="s">
        <v>1345</v>
      </c>
      <c r="BUI209" s="1290" t="s">
        <v>1345</v>
      </c>
      <c r="BUJ209" s="1290" t="s">
        <v>1345</v>
      </c>
      <c r="BUK209" s="1290" t="s">
        <v>1345</v>
      </c>
      <c r="BUL209" s="1290" t="s">
        <v>1345</v>
      </c>
      <c r="BUM209" s="1290" t="s">
        <v>1345</v>
      </c>
      <c r="BUN209" s="1290" t="s">
        <v>1345</v>
      </c>
      <c r="BUO209" s="1290" t="s">
        <v>1345</v>
      </c>
      <c r="BUP209" s="1290" t="s">
        <v>1345</v>
      </c>
      <c r="BUQ209" s="1290" t="s">
        <v>1345</v>
      </c>
      <c r="BUR209" s="1290" t="s">
        <v>1345</v>
      </c>
      <c r="BUS209" s="1290" t="s">
        <v>1345</v>
      </c>
      <c r="BUT209" s="1290" t="s">
        <v>1345</v>
      </c>
      <c r="BUU209" s="1290" t="s">
        <v>1345</v>
      </c>
      <c r="BUV209" s="1290" t="s">
        <v>1345</v>
      </c>
      <c r="BUW209" s="1290" t="s">
        <v>1345</v>
      </c>
      <c r="BUX209" s="1290" t="s">
        <v>1345</v>
      </c>
      <c r="BUY209" s="1290" t="s">
        <v>1345</v>
      </c>
      <c r="BUZ209" s="1290" t="s">
        <v>1345</v>
      </c>
      <c r="BVA209" s="1290" t="s">
        <v>1345</v>
      </c>
      <c r="BVB209" s="1290" t="s">
        <v>1345</v>
      </c>
      <c r="BVC209" s="1290" t="s">
        <v>1345</v>
      </c>
      <c r="BVD209" s="1290" t="s">
        <v>1345</v>
      </c>
      <c r="BVE209" s="1290" t="s">
        <v>1345</v>
      </c>
      <c r="BVF209" s="1290" t="s">
        <v>1345</v>
      </c>
      <c r="BVG209" s="1290" t="s">
        <v>1345</v>
      </c>
      <c r="BVH209" s="1290" t="s">
        <v>1345</v>
      </c>
      <c r="BVI209" s="1290" t="s">
        <v>1345</v>
      </c>
      <c r="BVJ209" s="1290" t="s">
        <v>1345</v>
      </c>
      <c r="BVK209" s="1290" t="s">
        <v>1345</v>
      </c>
      <c r="BVL209" s="1290" t="s">
        <v>1345</v>
      </c>
      <c r="BVM209" s="1290" t="s">
        <v>1345</v>
      </c>
      <c r="BVN209" s="1290" t="s">
        <v>1345</v>
      </c>
      <c r="BVO209" s="1290" t="s">
        <v>1345</v>
      </c>
      <c r="BVP209" s="1290" t="s">
        <v>1345</v>
      </c>
      <c r="BVQ209" s="1290" t="s">
        <v>1345</v>
      </c>
      <c r="BVR209" s="1290" t="s">
        <v>1345</v>
      </c>
      <c r="BVS209" s="1290" t="s">
        <v>1345</v>
      </c>
      <c r="BVT209" s="1290" t="s">
        <v>1345</v>
      </c>
      <c r="BVU209" s="1290" t="s">
        <v>1345</v>
      </c>
      <c r="BVV209" s="1290" t="s">
        <v>1345</v>
      </c>
      <c r="BVW209" s="1290" t="s">
        <v>1345</v>
      </c>
      <c r="BVX209" s="1290" t="s">
        <v>1345</v>
      </c>
      <c r="BVY209" s="1290" t="s">
        <v>1345</v>
      </c>
      <c r="BVZ209" s="1290" t="s">
        <v>1345</v>
      </c>
      <c r="BWA209" s="1290" t="s">
        <v>1345</v>
      </c>
      <c r="BWB209" s="1290" t="s">
        <v>1345</v>
      </c>
      <c r="BWC209" s="1290" t="s">
        <v>1345</v>
      </c>
      <c r="BWD209" s="1290" t="s">
        <v>1345</v>
      </c>
      <c r="BWE209" s="1290" t="s">
        <v>1345</v>
      </c>
      <c r="BWF209" s="1290" t="s">
        <v>1345</v>
      </c>
      <c r="BWG209" s="1290" t="s">
        <v>1345</v>
      </c>
      <c r="BWH209" s="1290" t="s">
        <v>1345</v>
      </c>
      <c r="BWI209" s="1290" t="s">
        <v>1345</v>
      </c>
      <c r="BWJ209" s="1290" t="s">
        <v>1345</v>
      </c>
      <c r="BWK209" s="1290" t="s">
        <v>1345</v>
      </c>
      <c r="BWL209" s="1290" t="s">
        <v>1345</v>
      </c>
      <c r="BWM209" s="1290" t="s">
        <v>1345</v>
      </c>
      <c r="BWN209" s="1290" t="s">
        <v>1345</v>
      </c>
      <c r="BWO209" s="1290" t="s">
        <v>1345</v>
      </c>
      <c r="BWP209" s="1290" t="s">
        <v>1345</v>
      </c>
      <c r="BWQ209" s="1290" t="s">
        <v>1345</v>
      </c>
      <c r="BWR209" s="1290" t="s">
        <v>1345</v>
      </c>
      <c r="BWS209" s="1290" t="s">
        <v>1345</v>
      </c>
      <c r="BWT209" s="1290" t="s">
        <v>1345</v>
      </c>
      <c r="BWU209" s="1290" t="s">
        <v>1345</v>
      </c>
      <c r="BWV209" s="1290" t="s">
        <v>1345</v>
      </c>
      <c r="BWW209" s="1290" t="s">
        <v>1345</v>
      </c>
      <c r="BWX209" s="1290" t="s">
        <v>1345</v>
      </c>
      <c r="BWY209" s="1290" t="s">
        <v>1345</v>
      </c>
      <c r="BWZ209" s="1290" t="s">
        <v>1345</v>
      </c>
      <c r="BXA209" s="1290" t="s">
        <v>1345</v>
      </c>
      <c r="BXB209" s="1290" t="s">
        <v>1345</v>
      </c>
      <c r="BXC209" s="1290" t="s">
        <v>1345</v>
      </c>
      <c r="BXD209" s="1290" t="s">
        <v>1345</v>
      </c>
      <c r="BXE209" s="1290" t="s">
        <v>1345</v>
      </c>
      <c r="BXF209" s="1290" t="s">
        <v>1345</v>
      </c>
      <c r="BXG209" s="1290" t="s">
        <v>1345</v>
      </c>
      <c r="BXH209" s="1290" t="s">
        <v>1345</v>
      </c>
      <c r="BXI209" s="1290" t="s">
        <v>1345</v>
      </c>
      <c r="BXJ209" s="1290" t="s">
        <v>1345</v>
      </c>
      <c r="BXK209" s="1290" t="s">
        <v>1345</v>
      </c>
      <c r="BXL209" s="1290" t="s">
        <v>1345</v>
      </c>
      <c r="BXM209" s="1290" t="s">
        <v>1345</v>
      </c>
      <c r="BXN209" s="1290" t="s">
        <v>1345</v>
      </c>
      <c r="BXO209" s="1290" t="s">
        <v>1345</v>
      </c>
      <c r="BXP209" s="1290" t="s">
        <v>1345</v>
      </c>
      <c r="BXQ209" s="1290" t="s">
        <v>1345</v>
      </c>
      <c r="BXR209" s="1290" t="s">
        <v>1345</v>
      </c>
      <c r="BXS209" s="1290" t="s">
        <v>1345</v>
      </c>
      <c r="BXT209" s="1290" t="s">
        <v>1345</v>
      </c>
      <c r="BXU209" s="1290" t="s">
        <v>1345</v>
      </c>
      <c r="BXV209" s="1290" t="s">
        <v>1345</v>
      </c>
      <c r="BXW209" s="1290" t="s">
        <v>1345</v>
      </c>
      <c r="BXX209" s="1290" t="s">
        <v>1345</v>
      </c>
      <c r="BXY209" s="1290" t="s">
        <v>1345</v>
      </c>
      <c r="BXZ209" s="1290" t="s">
        <v>1345</v>
      </c>
      <c r="BYA209" s="1290" t="s">
        <v>1345</v>
      </c>
      <c r="BYB209" s="1290" t="s">
        <v>1345</v>
      </c>
      <c r="BYC209" s="1290" t="s">
        <v>1345</v>
      </c>
      <c r="BYD209" s="1290" t="s">
        <v>1345</v>
      </c>
      <c r="BYE209" s="1290" t="s">
        <v>1345</v>
      </c>
      <c r="BYF209" s="1290" t="s">
        <v>1345</v>
      </c>
      <c r="BYG209" s="1290" t="s">
        <v>1345</v>
      </c>
      <c r="BYH209" s="1290" t="s">
        <v>1345</v>
      </c>
      <c r="BYI209" s="1290" t="s">
        <v>1345</v>
      </c>
      <c r="BYJ209" s="1290" t="s">
        <v>1345</v>
      </c>
      <c r="BYK209" s="1290" t="s">
        <v>1345</v>
      </c>
      <c r="BYL209" s="1290" t="s">
        <v>1345</v>
      </c>
      <c r="BYM209" s="1290" t="s">
        <v>1345</v>
      </c>
      <c r="BYN209" s="1290" t="s">
        <v>1345</v>
      </c>
      <c r="BYO209" s="1290" t="s">
        <v>1345</v>
      </c>
      <c r="BYP209" s="1290" t="s">
        <v>1345</v>
      </c>
      <c r="BYQ209" s="1290" t="s">
        <v>1345</v>
      </c>
      <c r="BYR209" s="1290" t="s">
        <v>1345</v>
      </c>
      <c r="BYS209" s="1290" t="s">
        <v>1345</v>
      </c>
      <c r="BYT209" s="1290" t="s">
        <v>1345</v>
      </c>
      <c r="BYU209" s="1290" t="s">
        <v>1345</v>
      </c>
      <c r="BYV209" s="1290" t="s">
        <v>1345</v>
      </c>
      <c r="BYW209" s="1290" t="s">
        <v>1345</v>
      </c>
      <c r="BYX209" s="1290" t="s">
        <v>1345</v>
      </c>
      <c r="BYY209" s="1290" t="s">
        <v>1345</v>
      </c>
      <c r="BYZ209" s="1290" t="s">
        <v>1345</v>
      </c>
      <c r="BZA209" s="1290" t="s">
        <v>1345</v>
      </c>
      <c r="BZB209" s="1290" t="s">
        <v>1345</v>
      </c>
      <c r="BZC209" s="1290" t="s">
        <v>1345</v>
      </c>
      <c r="BZD209" s="1290" t="s">
        <v>1345</v>
      </c>
      <c r="BZE209" s="1290" t="s">
        <v>1345</v>
      </c>
      <c r="BZF209" s="1290" t="s">
        <v>1345</v>
      </c>
      <c r="BZG209" s="1290" t="s">
        <v>1345</v>
      </c>
      <c r="BZH209" s="1290" t="s">
        <v>1345</v>
      </c>
      <c r="BZI209" s="1290" t="s">
        <v>1345</v>
      </c>
      <c r="BZJ209" s="1290" t="s">
        <v>1345</v>
      </c>
      <c r="BZK209" s="1290" t="s">
        <v>1345</v>
      </c>
      <c r="BZL209" s="1290" t="s">
        <v>1345</v>
      </c>
      <c r="BZM209" s="1290" t="s">
        <v>1345</v>
      </c>
      <c r="BZN209" s="1290" t="s">
        <v>1345</v>
      </c>
      <c r="BZO209" s="1290" t="s">
        <v>1345</v>
      </c>
      <c r="BZP209" s="1290" t="s">
        <v>1345</v>
      </c>
      <c r="BZQ209" s="1290" t="s">
        <v>1345</v>
      </c>
      <c r="BZR209" s="1290" t="s">
        <v>1345</v>
      </c>
      <c r="BZS209" s="1290" t="s">
        <v>1345</v>
      </c>
      <c r="BZT209" s="1290" t="s">
        <v>1345</v>
      </c>
      <c r="BZU209" s="1290" t="s">
        <v>1345</v>
      </c>
      <c r="BZV209" s="1290" t="s">
        <v>1345</v>
      </c>
      <c r="BZW209" s="1290" t="s">
        <v>1345</v>
      </c>
      <c r="BZX209" s="1290" t="s">
        <v>1345</v>
      </c>
      <c r="BZY209" s="1290" t="s">
        <v>1345</v>
      </c>
      <c r="BZZ209" s="1290" t="s">
        <v>1345</v>
      </c>
      <c r="CAA209" s="1290" t="s">
        <v>1345</v>
      </c>
      <c r="CAB209" s="1290" t="s">
        <v>1345</v>
      </c>
      <c r="CAC209" s="1290" t="s">
        <v>1345</v>
      </c>
      <c r="CAD209" s="1290" t="s">
        <v>1345</v>
      </c>
      <c r="CAE209" s="1290" t="s">
        <v>1345</v>
      </c>
      <c r="CAF209" s="1290" t="s">
        <v>1345</v>
      </c>
      <c r="CAG209" s="1290" t="s">
        <v>1345</v>
      </c>
      <c r="CAH209" s="1290" t="s">
        <v>1345</v>
      </c>
      <c r="CAI209" s="1290" t="s">
        <v>1345</v>
      </c>
      <c r="CAJ209" s="1290" t="s">
        <v>1345</v>
      </c>
      <c r="CAK209" s="1290" t="s">
        <v>1345</v>
      </c>
      <c r="CAL209" s="1290" t="s">
        <v>1345</v>
      </c>
      <c r="CAM209" s="1290" t="s">
        <v>1345</v>
      </c>
      <c r="CAN209" s="1290" t="s">
        <v>1345</v>
      </c>
      <c r="CAO209" s="1290" t="s">
        <v>1345</v>
      </c>
      <c r="CAP209" s="1290" t="s">
        <v>1345</v>
      </c>
      <c r="CAQ209" s="1290" t="s">
        <v>1345</v>
      </c>
      <c r="CAR209" s="1290" t="s">
        <v>1345</v>
      </c>
      <c r="CAS209" s="1290" t="s">
        <v>1345</v>
      </c>
      <c r="CAT209" s="1290" t="s">
        <v>1345</v>
      </c>
      <c r="CAU209" s="1290" t="s">
        <v>1345</v>
      </c>
      <c r="CAV209" s="1290" t="s">
        <v>1345</v>
      </c>
      <c r="CAW209" s="1290" t="s">
        <v>1345</v>
      </c>
      <c r="CAX209" s="1290" t="s">
        <v>1345</v>
      </c>
      <c r="CAY209" s="1290" t="s">
        <v>1345</v>
      </c>
      <c r="CAZ209" s="1290" t="s">
        <v>1345</v>
      </c>
      <c r="CBA209" s="1290" t="s">
        <v>1345</v>
      </c>
      <c r="CBB209" s="1290" t="s">
        <v>1345</v>
      </c>
      <c r="CBC209" s="1290" t="s">
        <v>1345</v>
      </c>
      <c r="CBD209" s="1290" t="s">
        <v>1345</v>
      </c>
      <c r="CBE209" s="1290" t="s">
        <v>1345</v>
      </c>
      <c r="CBF209" s="1290" t="s">
        <v>1345</v>
      </c>
      <c r="CBG209" s="1290" t="s">
        <v>1345</v>
      </c>
      <c r="CBH209" s="1290" t="s">
        <v>1345</v>
      </c>
      <c r="CBI209" s="1290" t="s">
        <v>1345</v>
      </c>
      <c r="CBJ209" s="1290" t="s">
        <v>1345</v>
      </c>
      <c r="CBK209" s="1290" t="s">
        <v>1345</v>
      </c>
      <c r="CBL209" s="1290" t="s">
        <v>1345</v>
      </c>
      <c r="CBM209" s="1290" t="s">
        <v>1345</v>
      </c>
      <c r="CBN209" s="1290" t="s">
        <v>1345</v>
      </c>
      <c r="CBO209" s="1290" t="s">
        <v>1345</v>
      </c>
      <c r="CBP209" s="1290" t="s">
        <v>1345</v>
      </c>
      <c r="CBQ209" s="1290" t="s">
        <v>1345</v>
      </c>
      <c r="CBR209" s="1290" t="s">
        <v>1345</v>
      </c>
      <c r="CBS209" s="1290" t="s">
        <v>1345</v>
      </c>
      <c r="CBT209" s="1290" t="s">
        <v>1345</v>
      </c>
      <c r="CBU209" s="1290" t="s">
        <v>1345</v>
      </c>
      <c r="CBV209" s="1290" t="s">
        <v>1345</v>
      </c>
      <c r="CBW209" s="1290" t="s">
        <v>1345</v>
      </c>
      <c r="CBX209" s="1290" t="s">
        <v>1345</v>
      </c>
      <c r="CBY209" s="1290" t="s">
        <v>1345</v>
      </c>
      <c r="CBZ209" s="1290" t="s">
        <v>1345</v>
      </c>
      <c r="CCA209" s="1290" t="s">
        <v>1345</v>
      </c>
      <c r="CCB209" s="1290" t="s">
        <v>1345</v>
      </c>
      <c r="CCC209" s="1290" t="s">
        <v>1345</v>
      </c>
      <c r="CCD209" s="1290" t="s">
        <v>1345</v>
      </c>
      <c r="CCE209" s="1290" t="s">
        <v>1345</v>
      </c>
      <c r="CCF209" s="1290" t="s">
        <v>1345</v>
      </c>
      <c r="CCG209" s="1290" t="s">
        <v>1345</v>
      </c>
      <c r="CCH209" s="1290" t="s">
        <v>1345</v>
      </c>
      <c r="CCI209" s="1290" t="s">
        <v>1345</v>
      </c>
      <c r="CCJ209" s="1290" t="s">
        <v>1345</v>
      </c>
      <c r="CCK209" s="1290" t="s">
        <v>1345</v>
      </c>
      <c r="CCL209" s="1290" t="s">
        <v>1345</v>
      </c>
      <c r="CCM209" s="1290" t="s">
        <v>1345</v>
      </c>
      <c r="CCN209" s="1290" t="s">
        <v>1345</v>
      </c>
      <c r="CCO209" s="1290" t="s">
        <v>1345</v>
      </c>
      <c r="CCP209" s="1290" t="s">
        <v>1345</v>
      </c>
      <c r="CCQ209" s="1290" t="s">
        <v>1345</v>
      </c>
      <c r="CCR209" s="1290" t="s">
        <v>1345</v>
      </c>
      <c r="CCS209" s="1290" t="s">
        <v>1345</v>
      </c>
      <c r="CCT209" s="1290" t="s">
        <v>1345</v>
      </c>
      <c r="CCU209" s="1290" t="s">
        <v>1345</v>
      </c>
      <c r="CCV209" s="1290" t="s">
        <v>1345</v>
      </c>
      <c r="CCW209" s="1290" t="s">
        <v>1345</v>
      </c>
      <c r="CCX209" s="1290" t="s">
        <v>1345</v>
      </c>
      <c r="CCY209" s="1290" t="s">
        <v>1345</v>
      </c>
      <c r="CCZ209" s="1290" t="s">
        <v>1345</v>
      </c>
      <c r="CDA209" s="1290" t="s">
        <v>1345</v>
      </c>
      <c r="CDB209" s="1290" t="s">
        <v>1345</v>
      </c>
      <c r="CDC209" s="1290" t="s">
        <v>1345</v>
      </c>
      <c r="CDD209" s="1290" t="s">
        <v>1345</v>
      </c>
      <c r="CDE209" s="1290" t="s">
        <v>1345</v>
      </c>
      <c r="CDF209" s="1290" t="s">
        <v>1345</v>
      </c>
      <c r="CDG209" s="1290" t="s">
        <v>1345</v>
      </c>
      <c r="CDH209" s="1290" t="s">
        <v>1345</v>
      </c>
      <c r="CDI209" s="1290" t="s">
        <v>1345</v>
      </c>
      <c r="CDJ209" s="1290" t="s">
        <v>1345</v>
      </c>
      <c r="CDK209" s="1290" t="s">
        <v>1345</v>
      </c>
      <c r="CDL209" s="1290" t="s">
        <v>1345</v>
      </c>
      <c r="CDM209" s="1290" t="s">
        <v>1345</v>
      </c>
      <c r="CDN209" s="1290" t="s">
        <v>1345</v>
      </c>
      <c r="CDO209" s="1290" t="s">
        <v>1345</v>
      </c>
      <c r="CDP209" s="1290" t="s">
        <v>1345</v>
      </c>
      <c r="CDQ209" s="1290" t="s">
        <v>1345</v>
      </c>
      <c r="CDR209" s="1290" t="s">
        <v>1345</v>
      </c>
      <c r="CDS209" s="1290" t="s">
        <v>1345</v>
      </c>
      <c r="CDT209" s="1290" t="s">
        <v>1345</v>
      </c>
      <c r="CDU209" s="1290" t="s">
        <v>1345</v>
      </c>
      <c r="CDV209" s="1290" t="s">
        <v>1345</v>
      </c>
      <c r="CDW209" s="1290" t="s">
        <v>1345</v>
      </c>
      <c r="CDX209" s="1290" t="s">
        <v>1345</v>
      </c>
      <c r="CDY209" s="1290" t="s">
        <v>1345</v>
      </c>
      <c r="CDZ209" s="1290" t="s">
        <v>1345</v>
      </c>
      <c r="CEA209" s="1290" t="s">
        <v>1345</v>
      </c>
      <c r="CEB209" s="1290" t="s">
        <v>1345</v>
      </c>
      <c r="CEC209" s="1290" t="s">
        <v>1345</v>
      </c>
      <c r="CED209" s="1290" t="s">
        <v>1345</v>
      </c>
      <c r="CEE209" s="1290" t="s">
        <v>1345</v>
      </c>
      <c r="CEF209" s="1290" t="s">
        <v>1345</v>
      </c>
      <c r="CEG209" s="1290" t="s">
        <v>1345</v>
      </c>
      <c r="CEH209" s="1290" t="s">
        <v>1345</v>
      </c>
      <c r="CEI209" s="1290" t="s">
        <v>1345</v>
      </c>
      <c r="CEJ209" s="1290" t="s">
        <v>1345</v>
      </c>
      <c r="CEK209" s="1290" t="s">
        <v>1345</v>
      </c>
      <c r="CEL209" s="1290" t="s">
        <v>1345</v>
      </c>
      <c r="CEM209" s="1290" t="s">
        <v>1345</v>
      </c>
      <c r="CEN209" s="1290" t="s">
        <v>1345</v>
      </c>
      <c r="CEO209" s="1290" t="s">
        <v>1345</v>
      </c>
      <c r="CEP209" s="1290" t="s">
        <v>1345</v>
      </c>
      <c r="CEQ209" s="1290" t="s">
        <v>1345</v>
      </c>
      <c r="CER209" s="1290" t="s">
        <v>1345</v>
      </c>
      <c r="CES209" s="1290" t="s">
        <v>1345</v>
      </c>
      <c r="CET209" s="1290" t="s">
        <v>1345</v>
      </c>
      <c r="CEU209" s="1290" t="s">
        <v>1345</v>
      </c>
      <c r="CEV209" s="1290" t="s">
        <v>1345</v>
      </c>
      <c r="CEW209" s="1290" t="s">
        <v>1345</v>
      </c>
      <c r="CEX209" s="1290" t="s">
        <v>1345</v>
      </c>
      <c r="CEY209" s="1290" t="s">
        <v>1345</v>
      </c>
      <c r="CEZ209" s="1290" t="s">
        <v>1345</v>
      </c>
      <c r="CFA209" s="1290" t="s">
        <v>1345</v>
      </c>
      <c r="CFB209" s="1290" t="s">
        <v>1345</v>
      </c>
      <c r="CFC209" s="1290" t="s">
        <v>1345</v>
      </c>
      <c r="CFD209" s="1290" t="s">
        <v>1345</v>
      </c>
      <c r="CFE209" s="1290" t="s">
        <v>1345</v>
      </c>
      <c r="CFF209" s="1290" t="s">
        <v>1345</v>
      </c>
      <c r="CFG209" s="1290" t="s">
        <v>1345</v>
      </c>
      <c r="CFH209" s="1290" t="s">
        <v>1345</v>
      </c>
      <c r="CFI209" s="1290" t="s">
        <v>1345</v>
      </c>
      <c r="CFJ209" s="1290" t="s">
        <v>1345</v>
      </c>
      <c r="CFK209" s="1290" t="s">
        <v>1345</v>
      </c>
      <c r="CFL209" s="1290" t="s">
        <v>1345</v>
      </c>
      <c r="CFM209" s="1290" t="s">
        <v>1345</v>
      </c>
      <c r="CFN209" s="1290" t="s">
        <v>1345</v>
      </c>
      <c r="CFO209" s="1290" t="s">
        <v>1345</v>
      </c>
      <c r="CFP209" s="1290" t="s">
        <v>1345</v>
      </c>
      <c r="CFQ209" s="1290" t="s">
        <v>1345</v>
      </c>
      <c r="CFR209" s="1290" t="s">
        <v>1345</v>
      </c>
      <c r="CFS209" s="1290" t="s">
        <v>1345</v>
      </c>
      <c r="CFT209" s="1290" t="s">
        <v>1345</v>
      </c>
      <c r="CFU209" s="1290" t="s">
        <v>1345</v>
      </c>
      <c r="CFV209" s="1290" t="s">
        <v>1345</v>
      </c>
      <c r="CFW209" s="1290" t="s">
        <v>1345</v>
      </c>
      <c r="CFX209" s="1290" t="s">
        <v>1345</v>
      </c>
      <c r="CFY209" s="1290" t="s">
        <v>1345</v>
      </c>
      <c r="CFZ209" s="1290" t="s">
        <v>1345</v>
      </c>
      <c r="CGA209" s="1290" t="s">
        <v>1345</v>
      </c>
      <c r="CGB209" s="1290" t="s">
        <v>1345</v>
      </c>
      <c r="CGC209" s="1290" t="s">
        <v>1345</v>
      </c>
      <c r="CGD209" s="1290" t="s">
        <v>1345</v>
      </c>
      <c r="CGE209" s="1290" t="s">
        <v>1345</v>
      </c>
      <c r="CGF209" s="1290" t="s">
        <v>1345</v>
      </c>
      <c r="CGG209" s="1290" t="s">
        <v>1345</v>
      </c>
      <c r="CGH209" s="1290" t="s">
        <v>1345</v>
      </c>
      <c r="CGI209" s="1290" t="s">
        <v>1345</v>
      </c>
      <c r="CGJ209" s="1290" t="s">
        <v>1345</v>
      </c>
      <c r="CGK209" s="1290" t="s">
        <v>1345</v>
      </c>
      <c r="CGL209" s="1290" t="s">
        <v>1345</v>
      </c>
      <c r="CGM209" s="1290" t="s">
        <v>1345</v>
      </c>
      <c r="CGN209" s="1290" t="s">
        <v>1345</v>
      </c>
      <c r="CGO209" s="1290" t="s">
        <v>1345</v>
      </c>
      <c r="CGP209" s="1290" t="s">
        <v>1345</v>
      </c>
      <c r="CGQ209" s="1290" t="s">
        <v>1345</v>
      </c>
      <c r="CGR209" s="1290" t="s">
        <v>1345</v>
      </c>
      <c r="CGS209" s="1290" t="s">
        <v>1345</v>
      </c>
      <c r="CGT209" s="1290" t="s">
        <v>1345</v>
      </c>
      <c r="CGU209" s="1290" t="s">
        <v>1345</v>
      </c>
      <c r="CGV209" s="1290" t="s">
        <v>1345</v>
      </c>
      <c r="CGW209" s="1290" t="s">
        <v>1345</v>
      </c>
      <c r="CGX209" s="1290" t="s">
        <v>1345</v>
      </c>
      <c r="CGY209" s="1290" t="s">
        <v>1345</v>
      </c>
      <c r="CGZ209" s="1290" t="s">
        <v>1345</v>
      </c>
      <c r="CHA209" s="1290" t="s">
        <v>1345</v>
      </c>
      <c r="CHB209" s="1290" t="s">
        <v>1345</v>
      </c>
      <c r="CHC209" s="1290" t="s">
        <v>1345</v>
      </c>
      <c r="CHD209" s="1290" t="s">
        <v>1345</v>
      </c>
      <c r="CHE209" s="1290" t="s">
        <v>1345</v>
      </c>
      <c r="CHF209" s="1290" t="s">
        <v>1345</v>
      </c>
      <c r="CHG209" s="1290" t="s">
        <v>1345</v>
      </c>
      <c r="CHH209" s="1290" t="s">
        <v>1345</v>
      </c>
      <c r="CHI209" s="1290" t="s">
        <v>1345</v>
      </c>
      <c r="CHJ209" s="1290" t="s">
        <v>1345</v>
      </c>
      <c r="CHK209" s="1290" t="s">
        <v>1345</v>
      </c>
      <c r="CHL209" s="1290" t="s">
        <v>1345</v>
      </c>
      <c r="CHM209" s="1290" t="s">
        <v>1345</v>
      </c>
      <c r="CHN209" s="1290" t="s">
        <v>1345</v>
      </c>
      <c r="CHO209" s="1290" t="s">
        <v>1345</v>
      </c>
      <c r="CHP209" s="1290" t="s">
        <v>1345</v>
      </c>
      <c r="CHQ209" s="1290" t="s">
        <v>1345</v>
      </c>
      <c r="CHR209" s="1290" t="s">
        <v>1345</v>
      </c>
      <c r="CHS209" s="1290" t="s">
        <v>1345</v>
      </c>
      <c r="CHT209" s="1290" t="s">
        <v>1345</v>
      </c>
      <c r="CHU209" s="1290" t="s">
        <v>1345</v>
      </c>
      <c r="CHV209" s="1290" t="s">
        <v>1345</v>
      </c>
      <c r="CHW209" s="1290" t="s">
        <v>1345</v>
      </c>
      <c r="CHX209" s="1290" t="s">
        <v>1345</v>
      </c>
      <c r="CHY209" s="1290" t="s">
        <v>1345</v>
      </c>
      <c r="CHZ209" s="1290" t="s">
        <v>1345</v>
      </c>
      <c r="CIA209" s="1290" t="s">
        <v>1345</v>
      </c>
      <c r="CIB209" s="1290" t="s">
        <v>1345</v>
      </c>
      <c r="CIC209" s="1290" t="s">
        <v>1345</v>
      </c>
      <c r="CID209" s="1290" t="s">
        <v>1345</v>
      </c>
      <c r="CIE209" s="1290" t="s">
        <v>1345</v>
      </c>
      <c r="CIF209" s="1290" t="s">
        <v>1345</v>
      </c>
      <c r="CIG209" s="1290" t="s">
        <v>1345</v>
      </c>
      <c r="CIH209" s="1290" t="s">
        <v>1345</v>
      </c>
      <c r="CII209" s="1290" t="s">
        <v>1345</v>
      </c>
      <c r="CIJ209" s="1290" t="s">
        <v>1345</v>
      </c>
      <c r="CIK209" s="1290" t="s">
        <v>1345</v>
      </c>
      <c r="CIL209" s="1290" t="s">
        <v>1345</v>
      </c>
      <c r="CIM209" s="1290" t="s">
        <v>1345</v>
      </c>
      <c r="CIN209" s="1290" t="s">
        <v>1345</v>
      </c>
      <c r="CIO209" s="1290" t="s">
        <v>1345</v>
      </c>
      <c r="CIP209" s="1290" t="s">
        <v>1345</v>
      </c>
      <c r="CIQ209" s="1290" t="s">
        <v>1345</v>
      </c>
      <c r="CIR209" s="1290" t="s">
        <v>1345</v>
      </c>
      <c r="CIS209" s="1290" t="s">
        <v>1345</v>
      </c>
      <c r="CIT209" s="1290" t="s">
        <v>1345</v>
      </c>
      <c r="CIU209" s="1290" t="s">
        <v>1345</v>
      </c>
      <c r="CIV209" s="1290" t="s">
        <v>1345</v>
      </c>
      <c r="CIW209" s="1290" t="s">
        <v>1345</v>
      </c>
      <c r="CIX209" s="1290" t="s">
        <v>1345</v>
      </c>
      <c r="CIY209" s="1290" t="s">
        <v>1345</v>
      </c>
      <c r="CIZ209" s="1290" t="s">
        <v>1345</v>
      </c>
      <c r="CJA209" s="1290" t="s">
        <v>1345</v>
      </c>
      <c r="CJB209" s="1290" t="s">
        <v>1345</v>
      </c>
      <c r="CJC209" s="1290" t="s">
        <v>1345</v>
      </c>
      <c r="CJD209" s="1290" t="s">
        <v>1345</v>
      </c>
      <c r="CJE209" s="1290" t="s">
        <v>1345</v>
      </c>
      <c r="CJF209" s="1290" t="s">
        <v>1345</v>
      </c>
      <c r="CJG209" s="1290" t="s">
        <v>1345</v>
      </c>
      <c r="CJH209" s="1290" t="s">
        <v>1345</v>
      </c>
      <c r="CJI209" s="1290" t="s">
        <v>1345</v>
      </c>
      <c r="CJJ209" s="1290" t="s">
        <v>1345</v>
      </c>
      <c r="CJK209" s="1290" t="s">
        <v>1345</v>
      </c>
      <c r="CJL209" s="1290" t="s">
        <v>1345</v>
      </c>
      <c r="CJM209" s="1290" t="s">
        <v>1345</v>
      </c>
      <c r="CJN209" s="1290" t="s">
        <v>1345</v>
      </c>
      <c r="CJO209" s="1290" t="s">
        <v>1345</v>
      </c>
      <c r="CJP209" s="1290" t="s">
        <v>1345</v>
      </c>
      <c r="CJQ209" s="1290" t="s">
        <v>1345</v>
      </c>
      <c r="CJR209" s="1290" t="s">
        <v>1345</v>
      </c>
      <c r="CJS209" s="1290" t="s">
        <v>1345</v>
      </c>
      <c r="CJT209" s="1290" t="s">
        <v>1345</v>
      </c>
      <c r="CJU209" s="1290" t="s">
        <v>1345</v>
      </c>
      <c r="CJV209" s="1290" t="s">
        <v>1345</v>
      </c>
      <c r="CJW209" s="1290" t="s">
        <v>1345</v>
      </c>
      <c r="CJX209" s="1290" t="s">
        <v>1345</v>
      </c>
      <c r="CJY209" s="1290" t="s">
        <v>1345</v>
      </c>
      <c r="CJZ209" s="1290" t="s">
        <v>1345</v>
      </c>
      <c r="CKA209" s="1290" t="s">
        <v>1345</v>
      </c>
      <c r="CKB209" s="1290" t="s">
        <v>1345</v>
      </c>
      <c r="CKC209" s="1290" t="s">
        <v>1345</v>
      </c>
      <c r="CKD209" s="1290" t="s">
        <v>1345</v>
      </c>
      <c r="CKE209" s="1290" t="s">
        <v>1345</v>
      </c>
      <c r="CKF209" s="1290" t="s">
        <v>1345</v>
      </c>
      <c r="CKG209" s="1290" t="s">
        <v>1345</v>
      </c>
      <c r="CKH209" s="1290" t="s">
        <v>1345</v>
      </c>
      <c r="CKI209" s="1290" t="s">
        <v>1345</v>
      </c>
      <c r="CKJ209" s="1290" t="s">
        <v>1345</v>
      </c>
      <c r="CKK209" s="1290" t="s">
        <v>1345</v>
      </c>
      <c r="CKL209" s="1290" t="s">
        <v>1345</v>
      </c>
      <c r="CKM209" s="1290" t="s">
        <v>1345</v>
      </c>
      <c r="CKN209" s="1290" t="s">
        <v>1345</v>
      </c>
      <c r="CKO209" s="1290" t="s">
        <v>1345</v>
      </c>
      <c r="CKP209" s="1290" t="s">
        <v>1345</v>
      </c>
      <c r="CKQ209" s="1290" t="s">
        <v>1345</v>
      </c>
      <c r="CKR209" s="1290" t="s">
        <v>1345</v>
      </c>
      <c r="CKS209" s="1290" t="s">
        <v>1345</v>
      </c>
      <c r="CKT209" s="1290" t="s">
        <v>1345</v>
      </c>
      <c r="CKU209" s="1290" t="s">
        <v>1345</v>
      </c>
      <c r="CKV209" s="1290" t="s">
        <v>1345</v>
      </c>
      <c r="CKW209" s="1290" t="s">
        <v>1345</v>
      </c>
      <c r="CKX209" s="1290" t="s">
        <v>1345</v>
      </c>
      <c r="CKY209" s="1290" t="s">
        <v>1345</v>
      </c>
      <c r="CKZ209" s="1290" t="s">
        <v>1345</v>
      </c>
      <c r="CLA209" s="1290" t="s">
        <v>1345</v>
      </c>
      <c r="CLB209" s="1290" t="s">
        <v>1345</v>
      </c>
      <c r="CLC209" s="1290" t="s">
        <v>1345</v>
      </c>
      <c r="CLD209" s="1290" t="s">
        <v>1345</v>
      </c>
      <c r="CLE209" s="1290" t="s">
        <v>1345</v>
      </c>
      <c r="CLF209" s="1290" t="s">
        <v>1345</v>
      </c>
      <c r="CLG209" s="1290" t="s">
        <v>1345</v>
      </c>
      <c r="CLH209" s="1290" t="s">
        <v>1345</v>
      </c>
      <c r="CLI209" s="1290" t="s">
        <v>1345</v>
      </c>
      <c r="CLJ209" s="1290" t="s">
        <v>1345</v>
      </c>
      <c r="CLK209" s="1290" t="s">
        <v>1345</v>
      </c>
      <c r="CLL209" s="1290" t="s">
        <v>1345</v>
      </c>
      <c r="CLM209" s="1290" t="s">
        <v>1345</v>
      </c>
      <c r="CLN209" s="1290" t="s">
        <v>1345</v>
      </c>
      <c r="CLO209" s="1290" t="s">
        <v>1345</v>
      </c>
      <c r="CLP209" s="1290" t="s">
        <v>1345</v>
      </c>
      <c r="CLQ209" s="1290" t="s">
        <v>1345</v>
      </c>
      <c r="CLR209" s="1290" t="s">
        <v>1345</v>
      </c>
      <c r="CLS209" s="1290" t="s">
        <v>1345</v>
      </c>
      <c r="CLT209" s="1290" t="s">
        <v>1345</v>
      </c>
      <c r="CLU209" s="1290" t="s">
        <v>1345</v>
      </c>
      <c r="CLV209" s="1290" t="s">
        <v>1345</v>
      </c>
      <c r="CLW209" s="1290" t="s">
        <v>1345</v>
      </c>
      <c r="CLX209" s="1290" t="s">
        <v>1345</v>
      </c>
      <c r="CLY209" s="1290" t="s">
        <v>1345</v>
      </c>
      <c r="CLZ209" s="1290" t="s">
        <v>1345</v>
      </c>
      <c r="CMA209" s="1290" t="s">
        <v>1345</v>
      </c>
      <c r="CMB209" s="1290" t="s">
        <v>1345</v>
      </c>
      <c r="CMC209" s="1290" t="s">
        <v>1345</v>
      </c>
      <c r="CMD209" s="1290" t="s">
        <v>1345</v>
      </c>
      <c r="CME209" s="1290" t="s">
        <v>1345</v>
      </c>
      <c r="CMF209" s="1290" t="s">
        <v>1345</v>
      </c>
      <c r="CMG209" s="1290" t="s">
        <v>1345</v>
      </c>
      <c r="CMH209" s="1290" t="s">
        <v>1345</v>
      </c>
      <c r="CMI209" s="1290" t="s">
        <v>1345</v>
      </c>
      <c r="CMJ209" s="1290" t="s">
        <v>1345</v>
      </c>
      <c r="CMK209" s="1290" t="s">
        <v>1345</v>
      </c>
      <c r="CML209" s="1290" t="s">
        <v>1345</v>
      </c>
      <c r="CMM209" s="1290" t="s">
        <v>1345</v>
      </c>
      <c r="CMN209" s="1290" t="s">
        <v>1345</v>
      </c>
      <c r="CMO209" s="1290" t="s">
        <v>1345</v>
      </c>
      <c r="CMP209" s="1290" t="s">
        <v>1345</v>
      </c>
      <c r="CMQ209" s="1290" t="s">
        <v>1345</v>
      </c>
      <c r="CMR209" s="1290" t="s">
        <v>1345</v>
      </c>
      <c r="CMS209" s="1290" t="s">
        <v>1345</v>
      </c>
      <c r="CMT209" s="1290" t="s">
        <v>1345</v>
      </c>
      <c r="CMU209" s="1290" t="s">
        <v>1345</v>
      </c>
      <c r="CMV209" s="1290" t="s">
        <v>1345</v>
      </c>
      <c r="CMW209" s="1290" t="s">
        <v>1345</v>
      </c>
      <c r="CMX209" s="1290" t="s">
        <v>1345</v>
      </c>
      <c r="CMY209" s="1290" t="s">
        <v>1345</v>
      </c>
      <c r="CMZ209" s="1290" t="s">
        <v>1345</v>
      </c>
      <c r="CNA209" s="1290" t="s">
        <v>1345</v>
      </c>
      <c r="CNB209" s="1290" t="s">
        <v>1345</v>
      </c>
      <c r="CNC209" s="1290" t="s">
        <v>1345</v>
      </c>
      <c r="CND209" s="1290" t="s">
        <v>1345</v>
      </c>
      <c r="CNE209" s="1290" t="s">
        <v>1345</v>
      </c>
      <c r="CNF209" s="1290" t="s">
        <v>1345</v>
      </c>
      <c r="CNG209" s="1290" t="s">
        <v>1345</v>
      </c>
      <c r="CNH209" s="1290" t="s">
        <v>1345</v>
      </c>
      <c r="CNI209" s="1290" t="s">
        <v>1345</v>
      </c>
      <c r="CNJ209" s="1290" t="s">
        <v>1345</v>
      </c>
      <c r="CNK209" s="1290" t="s">
        <v>1345</v>
      </c>
      <c r="CNL209" s="1290" t="s">
        <v>1345</v>
      </c>
      <c r="CNM209" s="1290" t="s">
        <v>1345</v>
      </c>
      <c r="CNN209" s="1290" t="s">
        <v>1345</v>
      </c>
      <c r="CNO209" s="1290" t="s">
        <v>1345</v>
      </c>
      <c r="CNP209" s="1290" t="s">
        <v>1345</v>
      </c>
      <c r="CNQ209" s="1290" t="s">
        <v>1345</v>
      </c>
      <c r="CNR209" s="1290" t="s">
        <v>1345</v>
      </c>
      <c r="CNS209" s="1290" t="s">
        <v>1345</v>
      </c>
      <c r="CNT209" s="1290" t="s">
        <v>1345</v>
      </c>
      <c r="CNU209" s="1290" t="s">
        <v>1345</v>
      </c>
      <c r="CNV209" s="1290" t="s">
        <v>1345</v>
      </c>
      <c r="CNW209" s="1290" t="s">
        <v>1345</v>
      </c>
      <c r="CNX209" s="1290" t="s">
        <v>1345</v>
      </c>
      <c r="CNY209" s="1290" t="s">
        <v>1345</v>
      </c>
      <c r="CNZ209" s="1290" t="s">
        <v>1345</v>
      </c>
      <c r="COA209" s="1290" t="s">
        <v>1345</v>
      </c>
      <c r="COB209" s="1290" t="s">
        <v>1345</v>
      </c>
      <c r="COC209" s="1290" t="s">
        <v>1345</v>
      </c>
      <c r="COD209" s="1290" t="s">
        <v>1345</v>
      </c>
      <c r="COE209" s="1290" t="s">
        <v>1345</v>
      </c>
      <c r="COF209" s="1290" t="s">
        <v>1345</v>
      </c>
      <c r="COG209" s="1290" t="s">
        <v>1345</v>
      </c>
      <c r="COH209" s="1290" t="s">
        <v>1345</v>
      </c>
      <c r="COI209" s="1290" t="s">
        <v>1345</v>
      </c>
      <c r="COJ209" s="1290" t="s">
        <v>1345</v>
      </c>
      <c r="COK209" s="1290" t="s">
        <v>1345</v>
      </c>
      <c r="COL209" s="1290" t="s">
        <v>1345</v>
      </c>
      <c r="COM209" s="1290" t="s">
        <v>1345</v>
      </c>
      <c r="CON209" s="1290" t="s">
        <v>1345</v>
      </c>
      <c r="COO209" s="1290" t="s">
        <v>1345</v>
      </c>
      <c r="COP209" s="1290" t="s">
        <v>1345</v>
      </c>
      <c r="COQ209" s="1290" t="s">
        <v>1345</v>
      </c>
      <c r="COR209" s="1290" t="s">
        <v>1345</v>
      </c>
      <c r="COS209" s="1290" t="s">
        <v>1345</v>
      </c>
      <c r="COT209" s="1290" t="s">
        <v>1345</v>
      </c>
      <c r="COU209" s="1290" t="s">
        <v>1345</v>
      </c>
      <c r="COV209" s="1290" t="s">
        <v>1345</v>
      </c>
      <c r="COW209" s="1290" t="s">
        <v>1345</v>
      </c>
      <c r="COX209" s="1290" t="s">
        <v>1345</v>
      </c>
      <c r="COY209" s="1290" t="s">
        <v>1345</v>
      </c>
      <c r="COZ209" s="1290" t="s">
        <v>1345</v>
      </c>
      <c r="CPA209" s="1290" t="s">
        <v>1345</v>
      </c>
      <c r="CPB209" s="1290" t="s">
        <v>1345</v>
      </c>
      <c r="CPC209" s="1290" t="s">
        <v>1345</v>
      </c>
      <c r="CPD209" s="1290" t="s">
        <v>1345</v>
      </c>
      <c r="CPE209" s="1290" t="s">
        <v>1345</v>
      </c>
      <c r="CPF209" s="1290" t="s">
        <v>1345</v>
      </c>
      <c r="CPG209" s="1290" t="s">
        <v>1345</v>
      </c>
      <c r="CPH209" s="1290" t="s">
        <v>1345</v>
      </c>
      <c r="CPI209" s="1290" t="s">
        <v>1345</v>
      </c>
      <c r="CPJ209" s="1290" t="s">
        <v>1345</v>
      </c>
      <c r="CPK209" s="1290" t="s">
        <v>1345</v>
      </c>
      <c r="CPL209" s="1290" t="s">
        <v>1345</v>
      </c>
      <c r="CPM209" s="1290" t="s">
        <v>1345</v>
      </c>
      <c r="CPN209" s="1290" t="s">
        <v>1345</v>
      </c>
      <c r="CPO209" s="1290" t="s">
        <v>1345</v>
      </c>
      <c r="CPP209" s="1290" t="s">
        <v>1345</v>
      </c>
      <c r="CPQ209" s="1290" t="s">
        <v>1345</v>
      </c>
      <c r="CPR209" s="1290" t="s">
        <v>1345</v>
      </c>
      <c r="CPS209" s="1290" t="s">
        <v>1345</v>
      </c>
      <c r="CPT209" s="1290" t="s">
        <v>1345</v>
      </c>
      <c r="CPU209" s="1290" t="s">
        <v>1345</v>
      </c>
      <c r="CPV209" s="1290" t="s">
        <v>1345</v>
      </c>
      <c r="CPW209" s="1290" t="s">
        <v>1345</v>
      </c>
      <c r="CPX209" s="1290" t="s">
        <v>1345</v>
      </c>
      <c r="CPY209" s="1290" t="s">
        <v>1345</v>
      </c>
      <c r="CPZ209" s="1290" t="s">
        <v>1345</v>
      </c>
      <c r="CQA209" s="1290" t="s">
        <v>1345</v>
      </c>
      <c r="CQB209" s="1290" t="s">
        <v>1345</v>
      </c>
      <c r="CQC209" s="1290" t="s">
        <v>1345</v>
      </c>
      <c r="CQD209" s="1290" t="s">
        <v>1345</v>
      </c>
      <c r="CQE209" s="1290" t="s">
        <v>1345</v>
      </c>
      <c r="CQF209" s="1290" t="s">
        <v>1345</v>
      </c>
      <c r="CQG209" s="1290" t="s">
        <v>1345</v>
      </c>
      <c r="CQH209" s="1290" t="s">
        <v>1345</v>
      </c>
      <c r="CQI209" s="1290" t="s">
        <v>1345</v>
      </c>
      <c r="CQJ209" s="1290" t="s">
        <v>1345</v>
      </c>
      <c r="CQK209" s="1290" t="s">
        <v>1345</v>
      </c>
      <c r="CQL209" s="1290" t="s">
        <v>1345</v>
      </c>
      <c r="CQM209" s="1290" t="s">
        <v>1345</v>
      </c>
      <c r="CQN209" s="1290" t="s">
        <v>1345</v>
      </c>
      <c r="CQO209" s="1290" t="s">
        <v>1345</v>
      </c>
      <c r="CQP209" s="1290" t="s">
        <v>1345</v>
      </c>
      <c r="CQQ209" s="1290" t="s">
        <v>1345</v>
      </c>
      <c r="CQR209" s="1290" t="s">
        <v>1345</v>
      </c>
      <c r="CQS209" s="1290" t="s">
        <v>1345</v>
      </c>
      <c r="CQT209" s="1290" t="s">
        <v>1345</v>
      </c>
      <c r="CQU209" s="1290" t="s">
        <v>1345</v>
      </c>
      <c r="CQV209" s="1290" t="s">
        <v>1345</v>
      </c>
      <c r="CQW209" s="1290" t="s">
        <v>1345</v>
      </c>
      <c r="CQX209" s="1290" t="s">
        <v>1345</v>
      </c>
      <c r="CQY209" s="1290" t="s">
        <v>1345</v>
      </c>
      <c r="CQZ209" s="1290" t="s">
        <v>1345</v>
      </c>
      <c r="CRA209" s="1290" t="s">
        <v>1345</v>
      </c>
      <c r="CRB209" s="1290" t="s">
        <v>1345</v>
      </c>
      <c r="CRC209" s="1290" t="s">
        <v>1345</v>
      </c>
      <c r="CRD209" s="1290" t="s">
        <v>1345</v>
      </c>
      <c r="CRE209" s="1290" t="s">
        <v>1345</v>
      </c>
      <c r="CRF209" s="1290" t="s">
        <v>1345</v>
      </c>
      <c r="CRG209" s="1290" t="s">
        <v>1345</v>
      </c>
      <c r="CRH209" s="1290" t="s">
        <v>1345</v>
      </c>
      <c r="CRI209" s="1290" t="s">
        <v>1345</v>
      </c>
      <c r="CRJ209" s="1290" t="s">
        <v>1345</v>
      </c>
      <c r="CRK209" s="1290" t="s">
        <v>1345</v>
      </c>
      <c r="CRL209" s="1290" t="s">
        <v>1345</v>
      </c>
      <c r="CRM209" s="1290" t="s">
        <v>1345</v>
      </c>
      <c r="CRN209" s="1290" t="s">
        <v>1345</v>
      </c>
      <c r="CRO209" s="1290" t="s">
        <v>1345</v>
      </c>
      <c r="CRP209" s="1290" t="s">
        <v>1345</v>
      </c>
      <c r="CRQ209" s="1290" t="s">
        <v>1345</v>
      </c>
      <c r="CRR209" s="1290" t="s">
        <v>1345</v>
      </c>
      <c r="CRS209" s="1290" t="s">
        <v>1345</v>
      </c>
      <c r="CRT209" s="1290" t="s">
        <v>1345</v>
      </c>
      <c r="CRU209" s="1290" t="s">
        <v>1345</v>
      </c>
      <c r="CRV209" s="1290" t="s">
        <v>1345</v>
      </c>
      <c r="CRW209" s="1290" t="s">
        <v>1345</v>
      </c>
      <c r="CRX209" s="1290" t="s">
        <v>1345</v>
      </c>
      <c r="CRY209" s="1290" t="s">
        <v>1345</v>
      </c>
      <c r="CRZ209" s="1290" t="s">
        <v>1345</v>
      </c>
      <c r="CSA209" s="1290" t="s">
        <v>1345</v>
      </c>
      <c r="CSB209" s="1290" t="s">
        <v>1345</v>
      </c>
      <c r="CSC209" s="1290" t="s">
        <v>1345</v>
      </c>
      <c r="CSD209" s="1290" t="s">
        <v>1345</v>
      </c>
      <c r="CSE209" s="1290" t="s">
        <v>1345</v>
      </c>
      <c r="CSF209" s="1290" t="s">
        <v>1345</v>
      </c>
      <c r="CSG209" s="1290" t="s">
        <v>1345</v>
      </c>
      <c r="CSH209" s="1290" t="s">
        <v>1345</v>
      </c>
      <c r="CSI209" s="1290" t="s">
        <v>1345</v>
      </c>
      <c r="CSJ209" s="1290" t="s">
        <v>1345</v>
      </c>
      <c r="CSK209" s="1290" t="s">
        <v>1345</v>
      </c>
      <c r="CSL209" s="1290" t="s">
        <v>1345</v>
      </c>
      <c r="CSM209" s="1290" t="s">
        <v>1345</v>
      </c>
      <c r="CSN209" s="1290" t="s">
        <v>1345</v>
      </c>
      <c r="CSO209" s="1290" t="s">
        <v>1345</v>
      </c>
      <c r="CSP209" s="1290" t="s">
        <v>1345</v>
      </c>
      <c r="CSQ209" s="1290" t="s">
        <v>1345</v>
      </c>
      <c r="CSR209" s="1290" t="s">
        <v>1345</v>
      </c>
      <c r="CSS209" s="1290" t="s">
        <v>1345</v>
      </c>
      <c r="CST209" s="1290" t="s">
        <v>1345</v>
      </c>
      <c r="CSU209" s="1290" t="s">
        <v>1345</v>
      </c>
      <c r="CSV209" s="1290" t="s">
        <v>1345</v>
      </c>
      <c r="CSW209" s="1290" t="s">
        <v>1345</v>
      </c>
      <c r="CSX209" s="1290" t="s">
        <v>1345</v>
      </c>
      <c r="CSY209" s="1290" t="s">
        <v>1345</v>
      </c>
      <c r="CSZ209" s="1290" t="s">
        <v>1345</v>
      </c>
      <c r="CTA209" s="1290" t="s">
        <v>1345</v>
      </c>
      <c r="CTB209" s="1290" t="s">
        <v>1345</v>
      </c>
      <c r="CTC209" s="1290" t="s">
        <v>1345</v>
      </c>
      <c r="CTD209" s="1290" t="s">
        <v>1345</v>
      </c>
      <c r="CTE209" s="1290" t="s">
        <v>1345</v>
      </c>
      <c r="CTF209" s="1290" t="s">
        <v>1345</v>
      </c>
      <c r="CTG209" s="1290" t="s">
        <v>1345</v>
      </c>
      <c r="CTH209" s="1290" t="s">
        <v>1345</v>
      </c>
      <c r="CTI209" s="1290" t="s">
        <v>1345</v>
      </c>
      <c r="CTJ209" s="1290" t="s">
        <v>1345</v>
      </c>
      <c r="CTK209" s="1290" t="s">
        <v>1345</v>
      </c>
      <c r="CTL209" s="1290" t="s">
        <v>1345</v>
      </c>
      <c r="CTM209" s="1290" t="s">
        <v>1345</v>
      </c>
      <c r="CTN209" s="1290" t="s">
        <v>1345</v>
      </c>
      <c r="CTO209" s="1290" t="s">
        <v>1345</v>
      </c>
      <c r="CTP209" s="1290" t="s">
        <v>1345</v>
      </c>
      <c r="CTQ209" s="1290" t="s">
        <v>1345</v>
      </c>
      <c r="CTR209" s="1290" t="s">
        <v>1345</v>
      </c>
      <c r="CTS209" s="1290" t="s">
        <v>1345</v>
      </c>
      <c r="CTT209" s="1290" t="s">
        <v>1345</v>
      </c>
      <c r="CTU209" s="1290" t="s">
        <v>1345</v>
      </c>
      <c r="CTV209" s="1290" t="s">
        <v>1345</v>
      </c>
      <c r="CTW209" s="1290" t="s">
        <v>1345</v>
      </c>
      <c r="CTX209" s="1290" t="s">
        <v>1345</v>
      </c>
      <c r="CTY209" s="1290" t="s">
        <v>1345</v>
      </c>
      <c r="CTZ209" s="1290" t="s">
        <v>1345</v>
      </c>
      <c r="CUA209" s="1290" t="s">
        <v>1345</v>
      </c>
      <c r="CUB209" s="1290" t="s">
        <v>1345</v>
      </c>
      <c r="CUC209" s="1290" t="s">
        <v>1345</v>
      </c>
      <c r="CUD209" s="1290" t="s">
        <v>1345</v>
      </c>
      <c r="CUE209" s="1290" t="s">
        <v>1345</v>
      </c>
      <c r="CUF209" s="1290" t="s">
        <v>1345</v>
      </c>
      <c r="CUG209" s="1290" t="s">
        <v>1345</v>
      </c>
      <c r="CUH209" s="1290" t="s">
        <v>1345</v>
      </c>
      <c r="CUI209" s="1290" t="s">
        <v>1345</v>
      </c>
      <c r="CUJ209" s="1290" t="s">
        <v>1345</v>
      </c>
      <c r="CUK209" s="1290" t="s">
        <v>1345</v>
      </c>
      <c r="CUL209" s="1290" t="s">
        <v>1345</v>
      </c>
      <c r="CUM209" s="1290" t="s">
        <v>1345</v>
      </c>
      <c r="CUN209" s="1290" t="s">
        <v>1345</v>
      </c>
      <c r="CUO209" s="1290" t="s">
        <v>1345</v>
      </c>
      <c r="CUP209" s="1290" t="s">
        <v>1345</v>
      </c>
      <c r="CUQ209" s="1290" t="s">
        <v>1345</v>
      </c>
      <c r="CUR209" s="1290" t="s">
        <v>1345</v>
      </c>
      <c r="CUS209" s="1290" t="s">
        <v>1345</v>
      </c>
      <c r="CUT209" s="1290" t="s">
        <v>1345</v>
      </c>
      <c r="CUU209" s="1290" t="s">
        <v>1345</v>
      </c>
      <c r="CUV209" s="1290" t="s">
        <v>1345</v>
      </c>
      <c r="CUW209" s="1290" t="s">
        <v>1345</v>
      </c>
      <c r="CUX209" s="1290" t="s">
        <v>1345</v>
      </c>
      <c r="CUY209" s="1290" t="s">
        <v>1345</v>
      </c>
      <c r="CUZ209" s="1290" t="s">
        <v>1345</v>
      </c>
      <c r="CVA209" s="1290" t="s">
        <v>1345</v>
      </c>
      <c r="CVB209" s="1290" t="s">
        <v>1345</v>
      </c>
      <c r="CVC209" s="1290" t="s">
        <v>1345</v>
      </c>
      <c r="CVD209" s="1290" t="s">
        <v>1345</v>
      </c>
      <c r="CVE209" s="1290" t="s">
        <v>1345</v>
      </c>
      <c r="CVF209" s="1290" t="s">
        <v>1345</v>
      </c>
      <c r="CVG209" s="1290" t="s">
        <v>1345</v>
      </c>
      <c r="CVH209" s="1290" t="s">
        <v>1345</v>
      </c>
      <c r="CVI209" s="1290" t="s">
        <v>1345</v>
      </c>
      <c r="CVJ209" s="1290" t="s">
        <v>1345</v>
      </c>
      <c r="CVK209" s="1290" t="s">
        <v>1345</v>
      </c>
      <c r="CVL209" s="1290" t="s">
        <v>1345</v>
      </c>
      <c r="CVM209" s="1290" t="s">
        <v>1345</v>
      </c>
      <c r="CVN209" s="1290" t="s">
        <v>1345</v>
      </c>
      <c r="CVO209" s="1290" t="s">
        <v>1345</v>
      </c>
      <c r="CVP209" s="1290" t="s">
        <v>1345</v>
      </c>
      <c r="CVQ209" s="1290" t="s">
        <v>1345</v>
      </c>
      <c r="CVR209" s="1290" t="s">
        <v>1345</v>
      </c>
      <c r="CVS209" s="1290" t="s">
        <v>1345</v>
      </c>
      <c r="CVT209" s="1290" t="s">
        <v>1345</v>
      </c>
      <c r="CVU209" s="1290" t="s">
        <v>1345</v>
      </c>
      <c r="CVV209" s="1290" t="s">
        <v>1345</v>
      </c>
      <c r="CVW209" s="1290" t="s">
        <v>1345</v>
      </c>
      <c r="CVX209" s="1290" t="s">
        <v>1345</v>
      </c>
      <c r="CVY209" s="1290" t="s">
        <v>1345</v>
      </c>
      <c r="CVZ209" s="1290" t="s">
        <v>1345</v>
      </c>
      <c r="CWA209" s="1290" t="s">
        <v>1345</v>
      </c>
      <c r="CWB209" s="1290" t="s">
        <v>1345</v>
      </c>
      <c r="CWC209" s="1290" t="s">
        <v>1345</v>
      </c>
      <c r="CWD209" s="1290" t="s">
        <v>1345</v>
      </c>
      <c r="CWE209" s="1290" t="s">
        <v>1345</v>
      </c>
      <c r="CWF209" s="1290" t="s">
        <v>1345</v>
      </c>
      <c r="CWG209" s="1290" t="s">
        <v>1345</v>
      </c>
      <c r="CWH209" s="1290" t="s">
        <v>1345</v>
      </c>
      <c r="CWI209" s="1290" t="s">
        <v>1345</v>
      </c>
      <c r="CWJ209" s="1290" t="s">
        <v>1345</v>
      </c>
      <c r="CWK209" s="1290" t="s">
        <v>1345</v>
      </c>
      <c r="CWL209" s="1290" t="s">
        <v>1345</v>
      </c>
      <c r="CWM209" s="1290" t="s">
        <v>1345</v>
      </c>
      <c r="CWN209" s="1290" t="s">
        <v>1345</v>
      </c>
      <c r="CWO209" s="1290" t="s">
        <v>1345</v>
      </c>
      <c r="CWP209" s="1290" t="s">
        <v>1345</v>
      </c>
      <c r="CWQ209" s="1290" t="s">
        <v>1345</v>
      </c>
      <c r="CWR209" s="1290" t="s">
        <v>1345</v>
      </c>
      <c r="CWS209" s="1290" t="s">
        <v>1345</v>
      </c>
      <c r="CWT209" s="1290" t="s">
        <v>1345</v>
      </c>
      <c r="CWU209" s="1290" t="s">
        <v>1345</v>
      </c>
      <c r="CWV209" s="1290" t="s">
        <v>1345</v>
      </c>
      <c r="CWW209" s="1290" t="s">
        <v>1345</v>
      </c>
      <c r="CWX209" s="1290" t="s">
        <v>1345</v>
      </c>
      <c r="CWY209" s="1290" t="s">
        <v>1345</v>
      </c>
      <c r="CWZ209" s="1290" t="s">
        <v>1345</v>
      </c>
      <c r="CXA209" s="1290" t="s">
        <v>1345</v>
      </c>
      <c r="CXB209" s="1290" t="s">
        <v>1345</v>
      </c>
      <c r="CXC209" s="1290" t="s">
        <v>1345</v>
      </c>
      <c r="CXD209" s="1290" t="s">
        <v>1345</v>
      </c>
      <c r="CXE209" s="1290" t="s">
        <v>1345</v>
      </c>
      <c r="CXF209" s="1290" t="s">
        <v>1345</v>
      </c>
      <c r="CXG209" s="1290" t="s">
        <v>1345</v>
      </c>
      <c r="CXH209" s="1290" t="s">
        <v>1345</v>
      </c>
      <c r="CXI209" s="1290" t="s">
        <v>1345</v>
      </c>
      <c r="CXJ209" s="1290" t="s">
        <v>1345</v>
      </c>
      <c r="CXK209" s="1290" t="s">
        <v>1345</v>
      </c>
      <c r="CXL209" s="1290" t="s">
        <v>1345</v>
      </c>
      <c r="CXM209" s="1290" t="s">
        <v>1345</v>
      </c>
      <c r="CXN209" s="1290" t="s">
        <v>1345</v>
      </c>
      <c r="CXO209" s="1290" t="s">
        <v>1345</v>
      </c>
      <c r="CXP209" s="1290" t="s">
        <v>1345</v>
      </c>
      <c r="CXQ209" s="1290" t="s">
        <v>1345</v>
      </c>
      <c r="CXR209" s="1290" t="s">
        <v>1345</v>
      </c>
      <c r="CXS209" s="1290" t="s">
        <v>1345</v>
      </c>
      <c r="CXT209" s="1290" t="s">
        <v>1345</v>
      </c>
      <c r="CXU209" s="1290" t="s">
        <v>1345</v>
      </c>
      <c r="CXV209" s="1290" t="s">
        <v>1345</v>
      </c>
      <c r="CXW209" s="1290" t="s">
        <v>1345</v>
      </c>
      <c r="CXX209" s="1290" t="s">
        <v>1345</v>
      </c>
      <c r="CXY209" s="1290" t="s">
        <v>1345</v>
      </c>
      <c r="CXZ209" s="1290" t="s">
        <v>1345</v>
      </c>
      <c r="CYA209" s="1290" t="s">
        <v>1345</v>
      </c>
      <c r="CYB209" s="1290" t="s">
        <v>1345</v>
      </c>
      <c r="CYC209" s="1290" t="s">
        <v>1345</v>
      </c>
      <c r="CYD209" s="1290" t="s">
        <v>1345</v>
      </c>
      <c r="CYE209" s="1290" t="s">
        <v>1345</v>
      </c>
      <c r="CYF209" s="1290" t="s">
        <v>1345</v>
      </c>
      <c r="CYG209" s="1290" t="s">
        <v>1345</v>
      </c>
      <c r="CYH209" s="1290" t="s">
        <v>1345</v>
      </c>
      <c r="CYI209" s="1290" t="s">
        <v>1345</v>
      </c>
      <c r="CYJ209" s="1290" t="s">
        <v>1345</v>
      </c>
      <c r="CYK209" s="1290" t="s">
        <v>1345</v>
      </c>
      <c r="CYL209" s="1290" t="s">
        <v>1345</v>
      </c>
      <c r="CYM209" s="1290" t="s">
        <v>1345</v>
      </c>
      <c r="CYN209" s="1290" t="s">
        <v>1345</v>
      </c>
      <c r="CYO209" s="1290" t="s">
        <v>1345</v>
      </c>
      <c r="CYP209" s="1290" t="s">
        <v>1345</v>
      </c>
      <c r="CYQ209" s="1290" t="s">
        <v>1345</v>
      </c>
      <c r="CYR209" s="1290" t="s">
        <v>1345</v>
      </c>
      <c r="CYS209" s="1290" t="s">
        <v>1345</v>
      </c>
      <c r="CYT209" s="1290" t="s">
        <v>1345</v>
      </c>
      <c r="CYU209" s="1290" t="s">
        <v>1345</v>
      </c>
      <c r="CYV209" s="1290" t="s">
        <v>1345</v>
      </c>
      <c r="CYW209" s="1290" t="s">
        <v>1345</v>
      </c>
      <c r="CYX209" s="1290" t="s">
        <v>1345</v>
      </c>
      <c r="CYY209" s="1290" t="s">
        <v>1345</v>
      </c>
      <c r="CYZ209" s="1290" t="s">
        <v>1345</v>
      </c>
      <c r="CZA209" s="1290" t="s">
        <v>1345</v>
      </c>
      <c r="CZB209" s="1290" t="s">
        <v>1345</v>
      </c>
      <c r="CZC209" s="1290" t="s">
        <v>1345</v>
      </c>
      <c r="CZD209" s="1290" t="s">
        <v>1345</v>
      </c>
      <c r="CZE209" s="1290" t="s">
        <v>1345</v>
      </c>
      <c r="CZF209" s="1290" t="s">
        <v>1345</v>
      </c>
      <c r="CZG209" s="1290" t="s">
        <v>1345</v>
      </c>
      <c r="CZH209" s="1290" t="s">
        <v>1345</v>
      </c>
      <c r="CZI209" s="1290" t="s">
        <v>1345</v>
      </c>
      <c r="CZJ209" s="1290" t="s">
        <v>1345</v>
      </c>
      <c r="CZK209" s="1290" t="s">
        <v>1345</v>
      </c>
      <c r="CZL209" s="1290" t="s">
        <v>1345</v>
      </c>
      <c r="CZM209" s="1290" t="s">
        <v>1345</v>
      </c>
      <c r="CZN209" s="1290" t="s">
        <v>1345</v>
      </c>
      <c r="CZO209" s="1290" t="s">
        <v>1345</v>
      </c>
      <c r="CZP209" s="1290" t="s">
        <v>1345</v>
      </c>
      <c r="CZQ209" s="1290" t="s">
        <v>1345</v>
      </c>
      <c r="CZR209" s="1290" t="s">
        <v>1345</v>
      </c>
      <c r="CZS209" s="1290" t="s">
        <v>1345</v>
      </c>
      <c r="CZT209" s="1290" t="s">
        <v>1345</v>
      </c>
      <c r="CZU209" s="1290" t="s">
        <v>1345</v>
      </c>
      <c r="CZV209" s="1290" t="s">
        <v>1345</v>
      </c>
      <c r="CZW209" s="1290" t="s">
        <v>1345</v>
      </c>
      <c r="CZX209" s="1290" t="s">
        <v>1345</v>
      </c>
      <c r="CZY209" s="1290" t="s">
        <v>1345</v>
      </c>
      <c r="CZZ209" s="1290" t="s">
        <v>1345</v>
      </c>
      <c r="DAA209" s="1290" t="s">
        <v>1345</v>
      </c>
      <c r="DAB209" s="1290" t="s">
        <v>1345</v>
      </c>
      <c r="DAC209" s="1290" t="s">
        <v>1345</v>
      </c>
      <c r="DAD209" s="1290" t="s">
        <v>1345</v>
      </c>
      <c r="DAE209" s="1290" t="s">
        <v>1345</v>
      </c>
      <c r="DAF209" s="1290" t="s">
        <v>1345</v>
      </c>
      <c r="DAG209" s="1290" t="s">
        <v>1345</v>
      </c>
      <c r="DAH209" s="1290" t="s">
        <v>1345</v>
      </c>
      <c r="DAI209" s="1290" t="s">
        <v>1345</v>
      </c>
      <c r="DAJ209" s="1290" t="s">
        <v>1345</v>
      </c>
      <c r="DAK209" s="1290" t="s">
        <v>1345</v>
      </c>
      <c r="DAL209" s="1290" t="s">
        <v>1345</v>
      </c>
      <c r="DAM209" s="1290" t="s">
        <v>1345</v>
      </c>
      <c r="DAN209" s="1290" t="s">
        <v>1345</v>
      </c>
      <c r="DAO209" s="1290" t="s">
        <v>1345</v>
      </c>
      <c r="DAP209" s="1290" t="s">
        <v>1345</v>
      </c>
      <c r="DAQ209" s="1290" t="s">
        <v>1345</v>
      </c>
      <c r="DAR209" s="1290" t="s">
        <v>1345</v>
      </c>
      <c r="DAS209" s="1290" t="s">
        <v>1345</v>
      </c>
      <c r="DAT209" s="1290" t="s">
        <v>1345</v>
      </c>
      <c r="DAU209" s="1290" t="s">
        <v>1345</v>
      </c>
      <c r="DAV209" s="1290" t="s">
        <v>1345</v>
      </c>
      <c r="DAW209" s="1290" t="s">
        <v>1345</v>
      </c>
      <c r="DAX209" s="1290" t="s">
        <v>1345</v>
      </c>
      <c r="DAY209" s="1290" t="s">
        <v>1345</v>
      </c>
      <c r="DAZ209" s="1290" t="s">
        <v>1345</v>
      </c>
      <c r="DBA209" s="1290" t="s">
        <v>1345</v>
      </c>
      <c r="DBB209" s="1290" t="s">
        <v>1345</v>
      </c>
      <c r="DBC209" s="1290" t="s">
        <v>1345</v>
      </c>
      <c r="DBD209" s="1290" t="s">
        <v>1345</v>
      </c>
      <c r="DBE209" s="1290" t="s">
        <v>1345</v>
      </c>
      <c r="DBF209" s="1290" t="s">
        <v>1345</v>
      </c>
      <c r="DBG209" s="1290" t="s">
        <v>1345</v>
      </c>
      <c r="DBH209" s="1290" t="s">
        <v>1345</v>
      </c>
      <c r="DBI209" s="1290" t="s">
        <v>1345</v>
      </c>
      <c r="DBJ209" s="1290" t="s">
        <v>1345</v>
      </c>
      <c r="DBK209" s="1290" t="s">
        <v>1345</v>
      </c>
      <c r="DBL209" s="1290" t="s">
        <v>1345</v>
      </c>
      <c r="DBM209" s="1290" t="s">
        <v>1345</v>
      </c>
      <c r="DBN209" s="1290" t="s">
        <v>1345</v>
      </c>
      <c r="DBO209" s="1290" t="s">
        <v>1345</v>
      </c>
      <c r="DBP209" s="1290" t="s">
        <v>1345</v>
      </c>
      <c r="DBQ209" s="1290" t="s">
        <v>1345</v>
      </c>
      <c r="DBR209" s="1290" t="s">
        <v>1345</v>
      </c>
      <c r="DBS209" s="1290" t="s">
        <v>1345</v>
      </c>
      <c r="DBT209" s="1290" t="s">
        <v>1345</v>
      </c>
      <c r="DBU209" s="1290" t="s">
        <v>1345</v>
      </c>
      <c r="DBV209" s="1290" t="s">
        <v>1345</v>
      </c>
      <c r="DBW209" s="1290" t="s">
        <v>1345</v>
      </c>
      <c r="DBX209" s="1290" t="s">
        <v>1345</v>
      </c>
      <c r="DBY209" s="1290" t="s">
        <v>1345</v>
      </c>
      <c r="DBZ209" s="1290" t="s">
        <v>1345</v>
      </c>
      <c r="DCA209" s="1290" t="s">
        <v>1345</v>
      </c>
      <c r="DCB209" s="1290" t="s">
        <v>1345</v>
      </c>
      <c r="DCC209" s="1290" t="s">
        <v>1345</v>
      </c>
      <c r="DCD209" s="1290" t="s">
        <v>1345</v>
      </c>
      <c r="DCE209" s="1290" t="s">
        <v>1345</v>
      </c>
      <c r="DCF209" s="1290" t="s">
        <v>1345</v>
      </c>
      <c r="DCG209" s="1290" t="s">
        <v>1345</v>
      </c>
      <c r="DCH209" s="1290" t="s">
        <v>1345</v>
      </c>
      <c r="DCI209" s="1290" t="s">
        <v>1345</v>
      </c>
      <c r="DCJ209" s="1290" t="s">
        <v>1345</v>
      </c>
      <c r="DCK209" s="1290" t="s">
        <v>1345</v>
      </c>
      <c r="DCL209" s="1290" t="s">
        <v>1345</v>
      </c>
      <c r="DCM209" s="1290" t="s">
        <v>1345</v>
      </c>
      <c r="DCN209" s="1290" t="s">
        <v>1345</v>
      </c>
      <c r="DCO209" s="1290" t="s">
        <v>1345</v>
      </c>
      <c r="DCP209" s="1290" t="s">
        <v>1345</v>
      </c>
      <c r="DCQ209" s="1290" t="s">
        <v>1345</v>
      </c>
      <c r="DCR209" s="1290" t="s">
        <v>1345</v>
      </c>
      <c r="DCS209" s="1290" t="s">
        <v>1345</v>
      </c>
      <c r="DCT209" s="1290" t="s">
        <v>1345</v>
      </c>
      <c r="DCU209" s="1290" t="s">
        <v>1345</v>
      </c>
      <c r="DCV209" s="1290" t="s">
        <v>1345</v>
      </c>
      <c r="DCW209" s="1290" t="s">
        <v>1345</v>
      </c>
      <c r="DCX209" s="1290" t="s">
        <v>1345</v>
      </c>
      <c r="DCY209" s="1290" t="s">
        <v>1345</v>
      </c>
      <c r="DCZ209" s="1290" t="s">
        <v>1345</v>
      </c>
      <c r="DDA209" s="1290" t="s">
        <v>1345</v>
      </c>
      <c r="DDB209" s="1290" t="s">
        <v>1345</v>
      </c>
      <c r="DDC209" s="1290" t="s">
        <v>1345</v>
      </c>
      <c r="DDD209" s="1290" t="s">
        <v>1345</v>
      </c>
      <c r="DDE209" s="1290" t="s">
        <v>1345</v>
      </c>
      <c r="DDF209" s="1290" t="s">
        <v>1345</v>
      </c>
      <c r="DDG209" s="1290" t="s">
        <v>1345</v>
      </c>
      <c r="DDH209" s="1290" t="s">
        <v>1345</v>
      </c>
      <c r="DDI209" s="1290" t="s">
        <v>1345</v>
      </c>
      <c r="DDJ209" s="1290" t="s">
        <v>1345</v>
      </c>
      <c r="DDK209" s="1290" t="s">
        <v>1345</v>
      </c>
      <c r="DDL209" s="1290" t="s">
        <v>1345</v>
      </c>
      <c r="DDM209" s="1290" t="s">
        <v>1345</v>
      </c>
      <c r="DDN209" s="1290" t="s">
        <v>1345</v>
      </c>
      <c r="DDO209" s="1290" t="s">
        <v>1345</v>
      </c>
      <c r="DDP209" s="1290" t="s">
        <v>1345</v>
      </c>
      <c r="DDQ209" s="1290" t="s">
        <v>1345</v>
      </c>
      <c r="DDR209" s="1290" t="s">
        <v>1345</v>
      </c>
      <c r="DDS209" s="1290" t="s">
        <v>1345</v>
      </c>
      <c r="DDT209" s="1290" t="s">
        <v>1345</v>
      </c>
      <c r="DDU209" s="1290" t="s">
        <v>1345</v>
      </c>
      <c r="DDV209" s="1290" t="s">
        <v>1345</v>
      </c>
      <c r="DDW209" s="1290" t="s">
        <v>1345</v>
      </c>
      <c r="DDX209" s="1290" t="s">
        <v>1345</v>
      </c>
      <c r="DDY209" s="1290" t="s">
        <v>1345</v>
      </c>
      <c r="DDZ209" s="1290" t="s">
        <v>1345</v>
      </c>
      <c r="DEA209" s="1290" t="s">
        <v>1345</v>
      </c>
      <c r="DEB209" s="1290" t="s">
        <v>1345</v>
      </c>
      <c r="DEC209" s="1290" t="s">
        <v>1345</v>
      </c>
      <c r="DED209" s="1290" t="s">
        <v>1345</v>
      </c>
      <c r="DEE209" s="1290" t="s">
        <v>1345</v>
      </c>
      <c r="DEF209" s="1290" t="s">
        <v>1345</v>
      </c>
      <c r="DEG209" s="1290" t="s">
        <v>1345</v>
      </c>
      <c r="DEH209" s="1290" t="s">
        <v>1345</v>
      </c>
      <c r="DEI209" s="1290" t="s">
        <v>1345</v>
      </c>
      <c r="DEJ209" s="1290" t="s">
        <v>1345</v>
      </c>
      <c r="DEK209" s="1290" t="s">
        <v>1345</v>
      </c>
      <c r="DEL209" s="1290" t="s">
        <v>1345</v>
      </c>
      <c r="DEM209" s="1290" t="s">
        <v>1345</v>
      </c>
      <c r="DEN209" s="1290" t="s">
        <v>1345</v>
      </c>
      <c r="DEO209" s="1290" t="s">
        <v>1345</v>
      </c>
      <c r="DEP209" s="1290" t="s">
        <v>1345</v>
      </c>
      <c r="DEQ209" s="1290" t="s">
        <v>1345</v>
      </c>
      <c r="DER209" s="1290" t="s">
        <v>1345</v>
      </c>
      <c r="DES209" s="1290" t="s">
        <v>1345</v>
      </c>
      <c r="DET209" s="1290" t="s">
        <v>1345</v>
      </c>
      <c r="DEU209" s="1290" t="s">
        <v>1345</v>
      </c>
      <c r="DEV209" s="1290" t="s">
        <v>1345</v>
      </c>
      <c r="DEW209" s="1290" t="s">
        <v>1345</v>
      </c>
      <c r="DEX209" s="1290" t="s">
        <v>1345</v>
      </c>
      <c r="DEY209" s="1290" t="s">
        <v>1345</v>
      </c>
      <c r="DEZ209" s="1290" t="s">
        <v>1345</v>
      </c>
      <c r="DFA209" s="1290" t="s">
        <v>1345</v>
      </c>
      <c r="DFB209" s="1290" t="s">
        <v>1345</v>
      </c>
      <c r="DFC209" s="1290" t="s">
        <v>1345</v>
      </c>
      <c r="DFD209" s="1290" t="s">
        <v>1345</v>
      </c>
      <c r="DFE209" s="1290" t="s">
        <v>1345</v>
      </c>
      <c r="DFF209" s="1290" t="s">
        <v>1345</v>
      </c>
      <c r="DFG209" s="1290" t="s">
        <v>1345</v>
      </c>
      <c r="DFH209" s="1290" t="s">
        <v>1345</v>
      </c>
      <c r="DFI209" s="1290" t="s">
        <v>1345</v>
      </c>
      <c r="DFJ209" s="1290" t="s">
        <v>1345</v>
      </c>
      <c r="DFK209" s="1290" t="s">
        <v>1345</v>
      </c>
      <c r="DFL209" s="1290" t="s">
        <v>1345</v>
      </c>
      <c r="DFM209" s="1290" t="s">
        <v>1345</v>
      </c>
      <c r="DFN209" s="1290" t="s">
        <v>1345</v>
      </c>
      <c r="DFO209" s="1290" t="s">
        <v>1345</v>
      </c>
      <c r="DFP209" s="1290" t="s">
        <v>1345</v>
      </c>
      <c r="DFQ209" s="1290" t="s">
        <v>1345</v>
      </c>
      <c r="DFR209" s="1290" t="s">
        <v>1345</v>
      </c>
      <c r="DFS209" s="1290" t="s">
        <v>1345</v>
      </c>
      <c r="DFT209" s="1290" t="s">
        <v>1345</v>
      </c>
      <c r="DFU209" s="1290" t="s">
        <v>1345</v>
      </c>
      <c r="DFV209" s="1290" t="s">
        <v>1345</v>
      </c>
      <c r="DFW209" s="1290" t="s">
        <v>1345</v>
      </c>
      <c r="DFX209" s="1290" t="s">
        <v>1345</v>
      </c>
      <c r="DFY209" s="1290" t="s">
        <v>1345</v>
      </c>
      <c r="DFZ209" s="1290" t="s">
        <v>1345</v>
      </c>
      <c r="DGA209" s="1290" t="s">
        <v>1345</v>
      </c>
      <c r="DGB209" s="1290" t="s">
        <v>1345</v>
      </c>
      <c r="DGC209" s="1290" t="s">
        <v>1345</v>
      </c>
      <c r="DGD209" s="1290" t="s">
        <v>1345</v>
      </c>
      <c r="DGE209" s="1290" t="s">
        <v>1345</v>
      </c>
      <c r="DGF209" s="1290" t="s">
        <v>1345</v>
      </c>
      <c r="DGG209" s="1290" t="s">
        <v>1345</v>
      </c>
      <c r="DGH209" s="1290" t="s">
        <v>1345</v>
      </c>
      <c r="DGI209" s="1290" t="s">
        <v>1345</v>
      </c>
      <c r="DGJ209" s="1290" t="s">
        <v>1345</v>
      </c>
      <c r="DGK209" s="1290" t="s">
        <v>1345</v>
      </c>
      <c r="DGL209" s="1290" t="s">
        <v>1345</v>
      </c>
      <c r="DGM209" s="1290" t="s">
        <v>1345</v>
      </c>
      <c r="DGN209" s="1290" t="s">
        <v>1345</v>
      </c>
      <c r="DGO209" s="1290" t="s">
        <v>1345</v>
      </c>
      <c r="DGP209" s="1290" t="s">
        <v>1345</v>
      </c>
      <c r="DGQ209" s="1290" t="s">
        <v>1345</v>
      </c>
      <c r="DGR209" s="1290" t="s">
        <v>1345</v>
      </c>
      <c r="DGS209" s="1290" t="s">
        <v>1345</v>
      </c>
      <c r="DGT209" s="1290" t="s">
        <v>1345</v>
      </c>
      <c r="DGU209" s="1290" t="s">
        <v>1345</v>
      </c>
      <c r="DGV209" s="1290" t="s">
        <v>1345</v>
      </c>
      <c r="DGW209" s="1290" t="s">
        <v>1345</v>
      </c>
      <c r="DGX209" s="1290" t="s">
        <v>1345</v>
      </c>
      <c r="DGY209" s="1290" t="s">
        <v>1345</v>
      </c>
      <c r="DGZ209" s="1290" t="s">
        <v>1345</v>
      </c>
      <c r="DHA209" s="1290" t="s">
        <v>1345</v>
      </c>
      <c r="DHB209" s="1290" t="s">
        <v>1345</v>
      </c>
      <c r="DHC209" s="1290" t="s">
        <v>1345</v>
      </c>
      <c r="DHD209" s="1290" t="s">
        <v>1345</v>
      </c>
      <c r="DHE209" s="1290" t="s">
        <v>1345</v>
      </c>
      <c r="DHF209" s="1290" t="s">
        <v>1345</v>
      </c>
      <c r="DHG209" s="1290" t="s">
        <v>1345</v>
      </c>
      <c r="DHH209" s="1290" t="s">
        <v>1345</v>
      </c>
      <c r="DHI209" s="1290" t="s">
        <v>1345</v>
      </c>
      <c r="DHJ209" s="1290" t="s">
        <v>1345</v>
      </c>
      <c r="DHK209" s="1290" t="s">
        <v>1345</v>
      </c>
      <c r="DHL209" s="1290" t="s">
        <v>1345</v>
      </c>
      <c r="DHM209" s="1290" t="s">
        <v>1345</v>
      </c>
      <c r="DHN209" s="1290" t="s">
        <v>1345</v>
      </c>
      <c r="DHO209" s="1290" t="s">
        <v>1345</v>
      </c>
      <c r="DHP209" s="1290" t="s">
        <v>1345</v>
      </c>
      <c r="DHQ209" s="1290" t="s">
        <v>1345</v>
      </c>
      <c r="DHR209" s="1290" t="s">
        <v>1345</v>
      </c>
      <c r="DHS209" s="1290" t="s">
        <v>1345</v>
      </c>
      <c r="DHT209" s="1290" t="s">
        <v>1345</v>
      </c>
      <c r="DHU209" s="1290" t="s">
        <v>1345</v>
      </c>
      <c r="DHV209" s="1290" t="s">
        <v>1345</v>
      </c>
      <c r="DHW209" s="1290" t="s">
        <v>1345</v>
      </c>
      <c r="DHX209" s="1290" t="s">
        <v>1345</v>
      </c>
      <c r="DHY209" s="1290" t="s">
        <v>1345</v>
      </c>
      <c r="DHZ209" s="1290" t="s">
        <v>1345</v>
      </c>
      <c r="DIA209" s="1290" t="s">
        <v>1345</v>
      </c>
      <c r="DIB209" s="1290" t="s">
        <v>1345</v>
      </c>
      <c r="DIC209" s="1290" t="s">
        <v>1345</v>
      </c>
      <c r="DID209" s="1290" t="s">
        <v>1345</v>
      </c>
      <c r="DIE209" s="1290" t="s">
        <v>1345</v>
      </c>
      <c r="DIF209" s="1290" t="s">
        <v>1345</v>
      </c>
      <c r="DIG209" s="1290" t="s">
        <v>1345</v>
      </c>
      <c r="DIH209" s="1290" t="s">
        <v>1345</v>
      </c>
      <c r="DII209" s="1290" t="s">
        <v>1345</v>
      </c>
      <c r="DIJ209" s="1290" t="s">
        <v>1345</v>
      </c>
      <c r="DIK209" s="1290" t="s">
        <v>1345</v>
      </c>
      <c r="DIL209" s="1290" t="s">
        <v>1345</v>
      </c>
      <c r="DIM209" s="1290" t="s">
        <v>1345</v>
      </c>
      <c r="DIN209" s="1290" t="s">
        <v>1345</v>
      </c>
      <c r="DIO209" s="1290" t="s">
        <v>1345</v>
      </c>
      <c r="DIP209" s="1290" t="s">
        <v>1345</v>
      </c>
      <c r="DIQ209" s="1290" t="s">
        <v>1345</v>
      </c>
      <c r="DIR209" s="1290" t="s">
        <v>1345</v>
      </c>
      <c r="DIS209" s="1290" t="s">
        <v>1345</v>
      </c>
      <c r="DIT209" s="1290" t="s">
        <v>1345</v>
      </c>
      <c r="DIU209" s="1290" t="s">
        <v>1345</v>
      </c>
      <c r="DIV209" s="1290" t="s">
        <v>1345</v>
      </c>
      <c r="DIW209" s="1290" t="s">
        <v>1345</v>
      </c>
      <c r="DIX209" s="1290" t="s">
        <v>1345</v>
      </c>
      <c r="DIY209" s="1290" t="s">
        <v>1345</v>
      </c>
      <c r="DIZ209" s="1290" t="s">
        <v>1345</v>
      </c>
      <c r="DJA209" s="1290" t="s">
        <v>1345</v>
      </c>
      <c r="DJB209" s="1290" t="s">
        <v>1345</v>
      </c>
      <c r="DJC209" s="1290" t="s">
        <v>1345</v>
      </c>
      <c r="DJD209" s="1290" t="s">
        <v>1345</v>
      </c>
      <c r="DJE209" s="1290" t="s">
        <v>1345</v>
      </c>
      <c r="DJF209" s="1290" t="s">
        <v>1345</v>
      </c>
      <c r="DJG209" s="1290" t="s">
        <v>1345</v>
      </c>
      <c r="DJH209" s="1290" t="s">
        <v>1345</v>
      </c>
      <c r="DJI209" s="1290" t="s">
        <v>1345</v>
      </c>
      <c r="DJJ209" s="1290" t="s">
        <v>1345</v>
      </c>
      <c r="DJK209" s="1290" t="s">
        <v>1345</v>
      </c>
      <c r="DJL209" s="1290" t="s">
        <v>1345</v>
      </c>
      <c r="DJM209" s="1290" t="s">
        <v>1345</v>
      </c>
      <c r="DJN209" s="1290" t="s">
        <v>1345</v>
      </c>
      <c r="DJO209" s="1290" t="s">
        <v>1345</v>
      </c>
      <c r="DJP209" s="1290" t="s">
        <v>1345</v>
      </c>
      <c r="DJQ209" s="1290" t="s">
        <v>1345</v>
      </c>
      <c r="DJR209" s="1290" t="s">
        <v>1345</v>
      </c>
      <c r="DJS209" s="1290" t="s">
        <v>1345</v>
      </c>
      <c r="DJT209" s="1290" t="s">
        <v>1345</v>
      </c>
      <c r="DJU209" s="1290" t="s">
        <v>1345</v>
      </c>
      <c r="DJV209" s="1290" t="s">
        <v>1345</v>
      </c>
      <c r="DJW209" s="1290" t="s">
        <v>1345</v>
      </c>
      <c r="DJX209" s="1290" t="s">
        <v>1345</v>
      </c>
      <c r="DJY209" s="1290" t="s">
        <v>1345</v>
      </c>
      <c r="DJZ209" s="1290" t="s">
        <v>1345</v>
      </c>
      <c r="DKA209" s="1290" t="s">
        <v>1345</v>
      </c>
      <c r="DKB209" s="1290" t="s">
        <v>1345</v>
      </c>
      <c r="DKC209" s="1290" t="s">
        <v>1345</v>
      </c>
      <c r="DKD209" s="1290" t="s">
        <v>1345</v>
      </c>
      <c r="DKE209" s="1290" t="s">
        <v>1345</v>
      </c>
      <c r="DKF209" s="1290" t="s">
        <v>1345</v>
      </c>
      <c r="DKG209" s="1290" t="s">
        <v>1345</v>
      </c>
      <c r="DKH209" s="1290" t="s">
        <v>1345</v>
      </c>
      <c r="DKI209" s="1290" t="s">
        <v>1345</v>
      </c>
      <c r="DKJ209" s="1290" t="s">
        <v>1345</v>
      </c>
      <c r="DKK209" s="1290" t="s">
        <v>1345</v>
      </c>
      <c r="DKL209" s="1290" t="s">
        <v>1345</v>
      </c>
      <c r="DKM209" s="1290" t="s">
        <v>1345</v>
      </c>
      <c r="DKN209" s="1290" t="s">
        <v>1345</v>
      </c>
      <c r="DKO209" s="1290" t="s">
        <v>1345</v>
      </c>
      <c r="DKP209" s="1290" t="s">
        <v>1345</v>
      </c>
      <c r="DKQ209" s="1290" t="s">
        <v>1345</v>
      </c>
      <c r="DKR209" s="1290" t="s">
        <v>1345</v>
      </c>
      <c r="DKS209" s="1290" t="s">
        <v>1345</v>
      </c>
      <c r="DKT209" s="1290" t="s">
        <v>1345</v>
      </c>
      <c r="DKU209" s="1290" t="s">
        <v>1345</v>
      </c>
      <c r="DKV209" s="1290" t="s">
        <v>1345</v>
      </c>
      <c r="DKW209" s="1290" t="s">
        <v>1345</v>
      </c>
      <c r="DKX209" s="1290" t="s">
        <v>1345</v>
      </c>
      <c r="DKY209" s="1290" t="s">
        <v>1345</v>
      </c>
      <c r="DKZ209" s="1290" t="s">
        <v>1345</v>
      </c>
      <c r="DLA209" s="1290" t="s">
        <v>1345</v>
      </c>
      <c r="DLB209" s="1290" t="s">
        <v>1345</v>
      </c>
      <c r="DLC209" s="1290" t="s">
        <v>1345</v>
      </c>
      <c r="DLD209" s="1290" t="s">
        <v>1345</v>
      </c>
      <c r="DLE209" s="1290" t="s">
        <v>1345</v>
      </c>
      <c r="DLF209" s="1290" t="s">
        <v>1345</v>
      </c>
      <c r="DLG209" s="1290" t="s">
        <v>1345</v>
      </c>
      <c r="DLH209" s="1290" t="s">
        <v>1345</v>
      </c>
      <c r="DLI209" s="1290" t="s">
        <v>1345</v>
      </c>
      <c r="DLJ209" s="1290" t="s">
        <v>1345</v>
      </c>
      <c r="DLK209" s="1290" t="s">
        <v>1345</v>
      </c>
      <c r="DLL209" s="1290" t="s">
        <v>1345</v>
      </c>
      <c r="DLM209" s="1290" t="s">
        <v>1345</v>
      </c>
      <c r="DLN209" s="1290" t="s">
        <v>1345</v>
      </c>
      <c r="DLO209" s="1290" t="s">
        <v>1345</v>
      </c>
      <c r="DLP209" s="1290" t="s">
        <v>1345</v>
      </c>
      <c r="DLQ209" s="1290" t="s">
        <v>1345</v>
      </c>
      <c r="DLR209" s="1290" t="s">
        <v>1345</v>
      </c>
      <c r="DLS209" s="1290" t="s">
        <v>1345</v>
      </c>
      <c r="DLT209" s="1290" t="s">
        <v>1345</v>
      </c>
      <c r="DLU209" s="1290" t="s">
        <v>1345</v>
      </c>
      <c r="DLV209" s="1290" t="s">
        <v>1345</v>
      </c>
      <c r="DLW209" s="1290" t="s">
        <v>1345</v>
      </c>
      <c r="DLX209" s="1290" t="s">
        <v>1345</v>
      </c>
      <c r="DLY209" s="1290" t="s">
        <v>1345</v>
      </c>
      <c r="DLZ209" s="1290" t="s">
        <v>1345</v>
      </c>
      <c r="DMA209" s="1290" t="s">
        <v>1345</v>
      </c>
      <c r="DMB209" s="1290" t="s">
        <v>1345</v>
      </c>
      <c r="DMC209" s="1290" t="s">
        <v>1345</v>
      </c>
      <c r="DMD209" s="1290" t="s">
        <v>1345</v>
      </c>
      <c r="DME209" s="1290" t="s">
        <v>1345</v>
      </c>
      <c r="DMF209" s="1290" t="s">
        <v>1345</v>
      </c>
      <c r="DMG209" s="1290" t="s">
        <v>1345</v>
      </c>
      <c r="DMH209" s="1290" t="s">
        <v>1345</v>
      </c>
      <c r="DMI209" s="1290" t="s">
        <v>1345</v>
      </c>
      <c r="DMJ209" s="1290" t="s">
        <v>1345</v>
      </c>
      <c r="DMK209" s="1290" t="s">
        <v>1345</v>
      </c>
      <c r="DML209" s="1290" t="s">
        <v>1345</v>
      </c>
      <c r="DMM209" s="1290" t="s">
        <v>1345</v>
      </c>
      <c r="DMN209" s="1290" t="s">
        <v>1345</v>
      </c>
      <c r="DMO209" s="1290" t="s">
        <v>1345</v>
      </c>
      <c r="DMP209" s="1290" t="s">
        <v>1345</v>
      </c>
      <c r="DMQ209" s="1290" t="s">
        <v>1345</v>
      </c>
      <c r="DMR209" s="1290" t="s">
        <v>1345</v>
      </c>
      <c r="DMS209" s="1290" t="s">
        <v>1345</v>
      </c>
      <c r="DMT209" s="1290" t="s">
        <v>1345</v>
      </c>
      <c r="DMU209" s="1290" t="s">
        <v>1345</v>
      </c>
      <c r="DMV209" s="1290" t="s">
        <v>1345</v>
      </c>
      <c r="DMW209" s="1290" t="s">
        <v>1345</v>
      </c>
      <c r="DMX209" s="1290" t="s">
        <v>1345</v>
      </c>
      <c r="DMY209" s="1290" t="s">
        <v>1345</v>
      </c>
      <c r="DMZ209" s="1290" t="s">
        <v>1345</v>
      </c>
      <c r="DNA209" s="1290" t="s">
        <v>1345</v>
      </c>
      <c r="DNB209" s="1290" t="s">
        <v>1345</v>
      </c>
      <c r="DNC209" s="1290" t="s">
        <v>1345</v>
      </c>
      <c r="DND209" s="1290" t="s">
        <v>1345</v>
      </c>
      <c r="DNE209" s="1290" t="s">
        <v>1345</v>
      </c>
      <c r="DNF209" s="1290" t="s">
        <v>1345</v>
      </c>
      <c r="DNG209" s="1290" t="s">
        <v>1345</v>
      </c>
      <c r="DNH209" s="1290" t="s">
        <v>1345</v>
      </c>
      <c r="DNI209" s="1290" t="s">
        <v>1345</v>
      </c>
      <c r="DNJ209" s="1290" t="s">
        <v>1345</v>
      </c>
      <c r="DNK209" s="1290" t="s">
        <v>1345</v>
      </c>
      <c r="DNL209" s="1290" t="s">
        <v>1345</v>
      </c>
      <c r="DNM209" s="1290" t="s">
        <v>1345</v>
      </c>
      <c r="DNN209" s="1290" t="s">
        <v>1345</v>
      </c>
      <c r="DNO209" s="1290" t="s">
        <v>1345</v>
      </c>
      <c r="DNP209" s="1290" t="s">
        <v>1345</v>
      </c>
      <c r="DNQ209" s="1290" t="s">
        <v>1345</v>
      </c>
      <c r="DNR209" s="1290" t="s">
        <v>1345</v>
      </c>
      <c r="DNS209" s="1290" t="s">
        <v>1345</v>
      </c>
      <c r="DNT209" s="1290" t="s">
        <v>1345</v>
      </c>
      <c r="DNU209" s="1290" t="s">
        <v>1345</v>
      </c>
      <c r="DNV209" s="1290" t="s">
        <v>1345</v>
      </c>
      <c r="DNW209" s="1290" t="s">
        <v>1345</v>
      </c>
      <c r="DNX209" s="1290" t="s">
        <v>1345</v>
      </c>
      <c r="DNY209" s="1290" t="s">
        <v>1345</v>
      </c>
      <c r="DNZ209" s="1290" t="s">
        <v>1345</v>
      </c>
      <c r="DOA209" s="1290" t="s">
        <v>1345</v>
      </c>
      <c r="DOB209" s="1290" t="s">
        <v>1345</v>
      </c>
      <c r="DOC209" s="1290" t="s">
        <v>1345</v>
      </c>
      <c r="DOD209" s="1290" t="s">
        <v>1345</v>
      </c>
      <c r="DOE209" s="1290" t="s">
        <v>1345</v>
      </c>
      <c r="DOF209" s="1290" t="s">
        <v>1345</v>
      </c>
      <c r="DOG209" s="1290" t="s">
        <v>1345</v>
      </c>
      <c r="DOH209" s="1290" t="s">
        <v>1345</v>
      </c>
      <c r="DOI209" s="1290" t="s">
        <v>1345</v>
      </c>
      <c r="DOJ209" s="1290" t="s">
        <v>1345</v>
      </c>
      <c r="DOK209" s="1290" t="s">
        <v>1345</v>
      </c>
      <c r="DOL209" s="1290" t="s">
        <v>1345</v>
      </c>
      <c r="DOM209" s="1290" t="s">
        <v>1345</v>
      </c>
      <c r="DON209" s="1290" t="s">
        <v>1345</v>
      </c>
      <c r="DOO209" s="1290" t="s">
        <v>1345</v>
      </c>
      <c r="DOP209" s="1290" t="s">
        <v>1345</v>
      </c>
      <c r="DOQ209" s="1290" t="s">
        <v>1345</v>
      </c>
      <c r="DOR209" s="1290" t="s">
        <v>1345</v>
      </c>
      <c r="DOS209" s="1290" t="s">
        <v>1345</v>
      </c>
      <c r="DOT209" s="1290" t="s">
        <v>1345</v>
      </c>
      <c r="DOU209" s="1290" t="s">
        <v>1345</v>
      </c>
      <c r="DOV209" s="1290" t="s">
        <v>1345</v>
      </c>
      <c r="DOW209" s="1290" t="s">
        <v>1345</v>
      </c>
      <c r="DOX209" s="1290" t="s">
        <v>1345</v>
      </c>
      <c r="DOY209" s="1290" t="s">
        <v>1345</v>
      </c>
      <c r="DOZ209" s="1290" t="s">
        <v>1345</v>
      </c>
      <c r="DPA209" s="1290" t="s">
        <v>1345</v>
      </c>
      <c r="DPB209" s="1290" t="s">
        <v>1345</v>
      </c>
      <c r="DPC209" s="1290" t="s">
        <v>1345</v>
      </c>
      <c r="DPD209" s="1290" t="s">
        <v>1345</v>
      </c>
      <c r="DPE209" s="1290" t="s">
        <v>1345</v>
      </c>
      <c r="DPF209" s="1290" t="s">
        <v>1345</v>
      </c>
      <c r="DPG209" s="1290" t="s">
        <v>1345</v>
      </c>
      <c r="DPH209" s="1290" t="s">
        <v>1345</v>
      </c>
      <c r="DPI209" s="1290" t="s">
        <v>1345</v>
      </c>
      <c r="DPJ209" s="1290" t="s">
        <v>1345</v>
      </c>
      <c r="DPK209" s="1290" t="s">
        <v>1345</v>
      </c>
      <c r="DPL209" s="1290" t="s">
        <v>1345</v>
      </c>
      <c r="DPM209" s="1290" t="s">
        <v>1345</v>
      </c>
      <c r="DPN209" s="1290" t="s">
        <v>1345</v>
      </c>
      <c r="DPO209" s="1290" t="s">
        <v>1345</v>
      </c>
      <c r="DPP209" s="1290" t="s">
        <v>1345</v>
      </c>
      <c r="DPQ209" s="1290" t="s">
        <v>1345</v>
      </c>
      <c r="DPR209" s="1290" t="s">
        <v>1345</v>
      </c>
      <c r="DPS209" s="1290" t="s">
        <v>1345</v>
      </c>
      <c r="DPT209" s="1290" t="s">
        <v>1345</v>
      </c>
      <c r="DPU209" s="1290" t="s">
        <v>1345</v>
      </c>
      <c r="DPV209" s="1290" t="s">
        <v>1345</v>
      </c>
      <c r="DPW209" s="1290" t="s">
        <v>1345</v>
      </c>
      <c r="DPX209" s="1290" t="s">
        <v>1345</v>
      </c>
      <c r="DPY209" s="1290" t="s">
        <v>1345</v>
      </c>
      <c r="DPZ209" s="1290" t="s">
        <v>1345</v>
      </c>
      <c r="DQA209" s="1290" t="s">
        <v>1345</v>
      </c>
      <c r="DQB209" s="1290" t="s">
        <v>1345</v>
      </c>
      <c r="DQC209" s="1290" t="s">
        <v>1345</v>
      </c>
      <c r="DQD209" s="1290" t="s">
        <v>1345</v>
      </c>
      <c r="DQE209" s="1290" t="s">
        <v>1345</v>
      </c>
      <c r="DQF209" s="1290" t="s">
        <v>1345</v>
      </c>
      <c r="DQG209" s="1290" t="s">
        <v>1345</v>
      </c>
      <c r="DQH209" s="1290" t="s">
        <v>1345</v>
      </c>
      <c r="DQI209" s="1290" t="s">
        <v>1345</v>
      </c>
      <c r="DQJ209" s="1290" t="s">
        <v>1345</v>
      </c>
      <c r="DQK209" s="1290" t="s">
        <v>1345</v>
      </c>
      <c r="DQL209" s="1290" t="s">
        <v>1345</v>
      </c>
      <c r="DQM209" s="1290" t="s">
        <v>1345</v>
      </c>
      <c r="DQN209" s="1290" t="s">
        <v>1345</v>
      </c>
      <c r="DQO209" s="1290" t="s">
        <v>1345</v>
      </c>
      <c r="DQP209" s="1290" t="s">
        <v>1345</v>
      </c>
      <c r="DQQ209" s="1290" t="s">
        <v>1345</v>
      </c>
      <c r="DQR209" s="1290" t="s">
        <v>1345</v>
      </c>
      <c r="DQS209" s="1290" t="s">
        <v>1345</v>
      </c>
      <c r="DQT209" s="1290" t="s">
        <v>1345</v>
      </c>
      <c r="DQU209" s="1290" t="s">
        <v>1345</v>
      </c>
      <c r="DQV209" s="1290" t="s">
        <v>1345</v>
      </c>
      <c r="DQW209" s="1290" t="s">
        <v>1345</v>
      </c>
      <c r="DQX209" s="1290" t="s">
        <v>1345</v>
      </c>
      <c r="DQY209" s="1290" t="s">
        <v>1345</v>
      </c>
      <c r="DQZ209" s="1290" t="s">
        <v>1345</v>
      </c>
      <c r="DRA209" s="1290" t="s">
        <v>1345</v>
      </c>
      <c r="DRB209" s="1290" t="s">
        <v>1345</v>
      </c>
      <c r="DRC209" s="1290" t="s">
        <v>1345</v>
      </c>
      <c r="DRD209" s="1290" t="s">
        <v>1345</v>
      </c>
      <c r="DRE209" s="1290" t="s">
        <v>1345</v>
      </c>
      <c r="DRF209" s="1290" t="s">
        <v>1345</v>
      </c>
      <c r="DRG209" s="1290" t="s">
        <v>1345</v>
      </c>
      <c r="DRH209" s="1290" t="s">
        <v>1345</v>
      </c>
      <c r="DRI209" s="1290" t="s">
        <v>1345</v>
      </c>
      <c r="DRJ209" s="1290" t="s">
        <v>1345</v>
      </c>
      <c r="DRK209" s="1290" t="s">
        <v>1345</v>
      </c>
      <c r="DRL209" s="1290" t="s">
        <v>1345</v>
      </c>
      <c r="DRM209" s="1290" t="s">
        <v>1345</v>
      </c>
      <c r="DRN209" s="1290" t="s">
        <v>1345</v>
      </c>
      <c r="DRO209" s="1290" t="s">
        <v>1345</v>
      </c>
      <c r="DRP209" s="1290" t="s">
        <v>1345</v>
      </c>
      <c r="DRQ209" s="1290" t="s">
        <v>1345</v>
      </c>
      <c r="DRR209" s="1290" t="s">
        <v>1345</v>
      </c>
      <c r="DRS209" s="1290" t="s">
        <v>1345</v>
      </c>
      <c r="DRT209" s="1290" t="s">
        <v>1345</v>
      </c>
      <c r="DRU209" s="1290" t="s">
        <v>1345</v>
      </c>
      <c r="DRV209" s="1290" t="s">
        <v>1345</v>
      </c>
      <c r="DRW209" s="1290" t="s">
        <v>1345</v>
      </c>
      <c r="DRX209" s="1290" t="s">
        <v>1345</v>
      </c>
      <c r="DRY209" s="1290" t="s">
        <v>1345</v>
      </c>
      <c r="DRZ209" s="1290" t="s">
        <v>1345</v>
      </c>
      <c r="DSA209" s="1290" t="s">
        <v>1345</v>
      </c>
      <c r="DSB209" s="1290" t="s">
        <v>1345</v>
      </c>
      <c r="DSC209" s="1290" t="s">
        <v>1345</v>
      </c>
      <c r="DSD209" s="1290" t="s">
        <v>1345</v>
      </c>
      <c r="DSE209" s="1290" t="s">
        <v>1345</v>
      </c>
      <c r="DSF209" s="1290" t="s">
        <v>1345</v>
      </c>
      <c r="DSG209" s="1290" t="s">
        <v>1345</v>
      </c>
      <c r="DSH209" s="1290" t="s">
        <v>1345</v>
      </c>
      <c r="DSI209" s="1290" t="s">
        <v>1345</v>
      </c>
      <c r="DSJ209" s="1290" t="s">
        <v>1345</v>
      </c>
      <c r="DSK209" s="1290" t="s">
        <v>1345</v>
      </c>
      <c r="DSL209" s="1290" t="s">
        <v>1345</v>
      </c>
      <c r="DSM209" s="1290" t="s">
        <v>1345</v>
      </c>
      <c r="DSN209" s="1290" t="s">
        <v>1345</v>
      </c>
      <c r="DSO209" s="1290" t="s">
        <v>1345</v>
      </c>
      <c r="DSP209" s="1290" t="s">
        <v>1345</v>
      </c>
      <c r="DSQ209" s="1290" t="s">
        <v>1345</v>
      </c>
      <c r="DSR209" s="1290" t="s">
        <v>1345</v>
      </c>
      <c r="DSS209" s="1290" t="s">
        <v>1345</v>
      </c>
      <c r="DST209" s="1290" t="s">
        <v>1345</v>
      </c>
      <c r="DSU209" s="1290" t="s">
        <v>1345</v>
      </c>
      <c r="DSV209" s="1290" t="s">
        <v>1345</v>
      </c>
      <c r="DSW209" s="1290" t="s">
        <v>1345</v>
      </c>
      <c r="DSX209" s="1290" t="s">
        <v>1345</v>
      </c>
      <c r="DSY209" s="1290" t="s">
        <v>1345</v>
      </c>
      <c r="DSZ209" s="1290" t="s">
        <v>1345</v>
      </c>
      <c r="DTA209" s="1290" t="s">
        <v>1345</v>
      </c>
      <c r="DTB209" s="1290" t="s">
        <v>1345</v>
      </c>
      <c r="DTC209" s="1290" t="s">
        <v>1345</v>
      </c>
      <c r="DTD209" s="1290" t="s">
        <v>1345</v>
      </c>
      <c r="DTE209" s="1290" t="s">
        <v>1345</v>
      </c>
      <c r="DTF209" s="1290" t="s">
        <v>1345</v>
      </c>
      <c r="DTG209" s="1290" t="s">
        <v>1345</v>
      </c>
      <c r="DTH209" s="1290" t="s">
        <v>1345</v>
      </c>
      <c r="DTI209" s="1290" t="s">
        <v>1345</v>
      </c>
      <c r="DTJ209" s="1290" t="s">
        <v>1345</v>
      </c>
      <c r="DTK209" s="1290" t="s">
        <v>1345</v>
      </c>
      <c r="DTL209" s="1290" t="s">
        <v>1345</v>
      </c>
      <c r="DTM209" s="1290" t="s">
        <v>1345</v>
      </c>
      <c r="DTN209" s="1290" t="s">
        <v>1345</v>
      </c>
      <c r="DTO209" s="1290" t="s">
        <v>1345</v>
      </c>
      <c r="DTP209" s="1290" t="s">
        <v>1345</v>
      </c>
      <c r="DTQ209" s="1290" t="s">
        <v>1345</v>
      </c>
      <c r="DTR209" s="1290" t="s">
        <v>1345</v>
      </c>
      <c r="DTS209" s="1290" t="s">
        <v>1345</v>
      </c>
      <c r="DTT209" s="1290" t="s">
        <v>1345</v>
      </c>
      <c r="DTU209" s="1290" t="s">
        <v>1345</v>
      </c>
      <c r="DTV209" s="1290" t="s">
        <v>1345</v>
      </c>
      <c r="DTW209" s="1290" t="s">
        <v>1345</v>
      </c>
      <c r="DTX209" s="1290" t="s">
        <v>1345</v>
      </c>
      <c r="DTY209" s="1290" t="s">
        <v>1345</v>
      </c>
      <c r="DTZ209" s="1290" t="s">
        <v>1345</v>
      </c>
      <c r="DUA209" s="1290" t="s">
        <v>1345</v>
      </c>
      <c r="DUB209" s="1290" t="s">
        <v>1345</v>
      </c>
      <c r="DUC209" s="1290" t="s">
        <v>1345</v>
      </c>
      <c r="DUD209" s="1290" t="s">
        <v>1345</v>
      </c>
      <c r="DUE209" s="1290" t="s">
        <v>1345</v>
      </c>
      <c r="DUF209" s="1290" t="s">
        <v>1345</v>
      </c>
      <c r="DUG209" s="1290" t="s">
        <v>1345</v>
      </c>
      <c r="DUH209" s="1290" t="s">
        <v>1345</v>
      </c>
      <c r="DUI209" s="1290" t="s">
        <v>1345</v>
      </c>
      <c r="DUJ209" s="1290" t="s">
        <v>1345</v>
      </c>
      <c r="DUK209" s="1290" t="s">
        <v>1345</v>
      </c>
      <c r="DUL209" s="1290" t="s">
        <v>1345</v>
      </c>
      <c r="DUM209" s="1290" t="s">
        <v>1345</v>
      </c>
      <c r="DUN209" s="1290" t="s">
        <v>1345</v>
      </c>
      <c r="DUO209" s="1290" t="s">
        <v>1345</v>
      </c>
      <c r="DUP209" s="1290" t="s">
        <v>1345</v>
      </c>
      <c r="DUQ209" s="1290" t="s">
        <v>1345</v>
      </c>
      <c r="DUR209" s="1290" t="s">
        <v>1345</v>
      </c>
      <c r="DUS209" s="1290" t="s">
        <v>1345</v>
      </c>
      <c r="DUT209" s="1290" t="s">
        <v>1345</v>
      </c>
      <c r="DUU209" s="1290" t="s">
        <v>1345</v>
      </c>
      <c r="DUV209" s="1290" t="s">
        <v>1345</v>
      </c>
      <c r="DUW209" s="1290" t="s">
        <v>1345</v>
      </c>
      <c r="DUX209" s="1290" t="s">
        <v>1345</v>
      </c>
      <c r="DUY209" s="1290" t="s">
        <v>1345</v>
      </c>
      <c r="DUZ209" s="1290" t="s">
        <v>1345</v>
      </c>
      <c r="DVA209" s="1290" t="s">
        <v>1345</v>
      </c>
      <c r="DVB209" s="1290" t="s">
        <v>1345</v>
      </c>
      <c r="DVC209" s="1290" t="s">
        <v>1345</v>
      </c>
      <c r="DVD209" s="1290" t="s">
        <v>1345</v>
      </c>
      <c r="DVE209" s="1290" t="s">
        <v>1345</v>
      </c>
      <c r="DVF209" s="1290" t="s">
        <v>1345</v>
      </c>
      <c r="DVG209" s="1290" t="s">
        <v>1345</v>
      </c>
      <c r="DVH209" s="1290" t="s">
        <v>1345</v>
      </c>
      <c r="DVI209" s="1290" t="s">
        <v>1345</v>
      </c>
      <c r="DVJ209" s="1290" t="s">
        <v>1345</v>
      </c>
      <c r="DVK209" s="1290" t="s">
        <v>1345</v>
      </c>
      <c r="DVL209" s="1290" t="s">
        <v>1345</v>
      </c>
      <c r="DVM209" s="1290" t="s">
        <v>1345</v>
      </c>
      <c r="DVN209" s="1290" t="s">
        <v>1345</v>
      </c>
      <c r="DVO209" s="1290" t="s">
        <v>1345</v>
      </c>
      <c r="DVP209" s="1290" t="s">
        <v>1345</v>
      </c>
      <c r="DVQ209" s="1290" t="s">
        <v>1345</v>
      </c>
      <c r="DVR209" s="1290" t="s">
        <v>1345</v>
      </c>
      <c r="DVS209" s="1290" t="s">
        <v>1345</v>
      </c>
      <c r="DVT209" s="1290" t="s">
        <v>1345</v>
      </c>
      <c r="DVU209" s="1290" t="s">
        <v>1345</v>
      </c>
      <c r="DVV209" s="1290" t="s">
        <v>1345</v>
      </c>
      <c r="DVW209" s="1290" t="s">
        <v>1345</v>
      </c>
      <c r="DVX209" s="1290" t="s">
        <v>1345</v>
      </c>
      <c r="DVY209" s="1290" t="s">
        <v>1345</v>
      </c>
      <c r="DVZ209" s="1290" t="s">
        <v>1345</v>
      </c>
      <c r="DWA209" s="1290" t="s">
        <v>1345</v>
      </c>
      <c r="DWB209" s="1290" t="s">
        <v>1345</v>
      </c>
      <c r="DWC209" s="1290" t="s">
        <v>1345</v>
      </c>
      <c r="DWD209" s="1290" t="s">
        <v>1345</v>
      </c>
      <c r="DWE209" s="1290" t="s">
        <v>1345</v>
      </c>
      <c r="DWF209" s="1290" t="s">
        <v>1345</v>
      </c>
      <c r="DWG209" s="1290" t="s">
        <v>1345</v>
      </c>
      <c r="DWH209" s="1290" t="s">
        <v>1345</v>
      </c>
      <c r="DWI209" s="1290" t="s">
        <v>1345</v>
      </c>
      <c r="DWJ209" s="1290" t="s">
        <v>1345</v>
      </c>
      <c r="DWK209" s="1290" t="s">
        <v>1345</v>
      </c>
      <c r="DWL209" s="1290" t="s">
        <v>1345</v>
      </c>
      <c r="DWM209" s="1290" t="s">
        <v>1345</v>
      </c>
      <c r="DWN209" s="1290" t="s">
        <v>1345</v>
      </c>
      <c r="DWO209" s="1290" t="s">
        <v>1345</v>
      </c>
      <c r="DWP209" s="1290" t="s">
        <v>1345</v>
      </c>
      <c r="DWQ209" s="1290" t="s">
        <v>1345</v>
      </c>
      <c r="DWR209" s="1290" t="s">
        <v>1345</v>
      </c>
      <c r="DWS209" s="1290" t="s">
        <v>1345</v>
      </c>
      <c r="DWT209" s="1290" t="s">
        <v>1345</v>
      </c>
      <c r="DWU209" s="1290" t="s">
        <v>1345</v>
      </c>
      <c r="DWV209" s="1290" t="s">
        <v>1345</v>
      </c>
      <c r="DWW209" s="1290" t="s">
        <v>1345</v>
      </c>
      <c r="DWX209" s="1290" t="s">
        <v>1345</v>
      </c>
      <c r="DWY209" s="1290" t="s">
        <v>1345</v>
      </c>
      <c r="DWZ209" s="1290" t="s">
        <v>1345</v>
      </c>
      <c r="DXA209" s="1290" t="s">
        <v>1345</v>
      </c>
      <c r="DXB209" s="1290" t="s">
        <v>1345</v>
      </c>
      <c r="DXC209" s="1290" t="s">
        <v>1345</v>
      </c>
      <c r="DXD209" s="1290" t="s">
        <v>1345</v>
      </c>
      <c r="DXE209" s="1290" t="s">
        <v>1345</v>
      </c>
      <c r="DXF209" s="1290" t="s">
        <v>1345</v>
      </c>
      <c r="DXG209" s="1290" t="s">
        <v>1345</v>
      </c>
      <c r="DXH209" s="1290" t="s">
        <v>1345</v>
      </c>
      <c r="DXI209" s="1290" t="s">
        <v>1345</v>
      </c>
      <c r="DXJ209" s="1290" t="s">
        <v>1345</v>
      </c>
      <c r="DXK209" s="1290" t="s">
        <v>1345</v>
      </c>
      <c r="DXL209" s="1290" t="s">
        <v>1345</v>
      </c>
      <c r="DXM209" s="1290" t="s">
        <v>1345</v>
      </c>
      <c r="DXN209" s="1290" t="s">
        <v>1345</v>
      </c>
      <c r="DXO209" s="1290" t="s">
        <v>1345</v>
      </c>
      <c r="DXP209" s="1290" t="s">
        <v>1345</v>
      </c>
      <c r="DXQ209" s="1290" t="s">
        <v>1345</v>
      </c>
      <c r="DXR209" s="1290" t="s">
        <v>1345</v>
      </c>
      <c r="DXS209" s="1290" t="s">
        <v>1345</v>
      </c>
      <c r="DXT209" s="1290" t="s">
        <v>1345</v>
      </c>
      <c r="DXU209" s="1290" t="s">
        <v>1345</v>
      </c>
      <c r="DXV209" s="1290" t="s">
        <v>1345</v>
      </c>
      <c r="DXW209" s="1290" t="s">
        <v>1345</v>
      </c>
      <c r="DXX209" s="1290" t="s">
        <v>1345</v>
      </c>
      <c r="DXY209" s="1290" t="s">
        <v>1345</v>
      </c>
      <c r="DXZ209" s="1290" t="s">
        <v>1345</v>
      </c>
      <c r="DYA209" s="1290" t="s">
        <v>1345</v>
      </c>
      <c r="DYB209" s="1290" t="s">
        <v>1345</v>
      </c>
      <c r="DYC209" s="1290" t="s">
        <v>1345</v>
      </c>
      <c r="DYD209" s="1290" t="s">
        <v>1345</v>
      </c>
      <c r="DYE209" s="1290" t="s">
        <v>1345</v>
      </c>
      <c r="DYF209" s="1290" t="s">
        <v>1345</v>
      </c>
      <c r="DYG209" s="1290" t="s">
        <v>1345</v>
      </c>
      <c r="DYH209" s="1290" t="s">
        <v>1345</v>
      </c>
      <c r="DYI209" s="1290" t="s">
        <v>1345</v>
      </c>
      <c r="DYJ209" s="1290" t="s">
        <v>1345</v>
      </c>
      <c r="DYK209" s="1290" t="s">
        <v>1345</v>
      </c>
      <c r="DYL209" s="1290" t="s">
        <v>1345</v>
      </c>
      <c r="DYM209" s="1290" t="s">
        <v>1345</v>
      </c>
      <c r="DYN209" s="1290" t="s">
        <v>1345</v>
      </c>
      <c r="DYO209" s="1290" t="s">
        <v>1345</v>
      </c>
      <c r="DYP209" s="1290" t="s">
        <v>1345</v>
      </c>
      <c r="DYQ209" s="1290" t="s">
        <v>1345</v>
      </c>
      <c r="DYR209" s="1290" t="s">
        <v>1345</v>
      </c>
      <c r="DYS209" s="1290" t="s">
        <v>1345</v>
      </c>
      <c r="DYT209" s="1290" t="s">
        <v>1345</v>
      </c>
      <c r="DYU209" s="1290" t="s">
        <v>1345</v>
      </c>
      <c r="DYV209" s="1290" t="s">
        <v>1345</v>
      </c>
      <c r="DYW209" s="1290" t="s">
        <v>1345</v>
      </c>
      <c r="DYX209" s="1290" t="s">
        <v>1345</v>
      </c>
      <c r="DYY209" s="1290" t="s">
        <v>1345</v>
      </c>
      <c r="DYZ209" s="1290" t="s">
        <v>1345</v>
      </c>
      <c r="DZA209" s="1290" t="s">
        <v>1345</v>
      </c>
      <c r="DZB209" s="1290" t="s">
        <v>1345</v>
      </c>
      <c r="DZC209" s="1290" t="s">
        <v>1345</v>
      </c>
      <c r="DZD209" s="1290" t="s">
        <v>1345</v>
      </c>
      <c r="DZE209" s="1290" t="s">
        <v>1345</v>
      </c>
      <c r="DZF209" s="1290" t="s">
        <v>1345</v>
      </c>
      <c r="DZG209" s="1290" t="s">
        <v>1345</v>
      </c>
      <c r="DZH209" s="1290" t="s">
        <v>1345</v>
      </c>
      <c r="DZI209" s="1290" t="s">
        <v>1345</v>
      </c>
      <c r="DZJ209" s="1290" t="s">
        <v>1345</v>
      </c>
      <c r="DZK209" s="1290" t="s">
        <v>1345</v>
      </c>
      <c r="DZL209" s="1290" t="s">
        <v>1345</v>
      </c>
      <c r="DZM209" s="1290" t="s">
        <v>1345</v>
      </c>
      <c r="DZN209" s="1290" t="s">
        <v>1345</v>
      </c>
      <c r="DZO209" s="1290" t="s">
        <v>1345</v>
      </c>
      <c r="DZP209" s="1290" t="s">
        <v>1345</v>
      </c>
      <c r="DZQ209" s="1290" t="s">
        <v>1345</v>
      </c>
      <c r="DZR209" s="1290" t="s">
        <v>1345</v>
      </c>
      <c r="DZS209" s="1290" t="s">
        <v>1345</v>
      </c>
      <c r="DZT209" s="1290" t="s">
        <v>1345</v>
      </c>
      <c r="DZU209" s="1290" t="s">
        <v>1345</v>
      </c>
      <c r="DZV209" s="1290" t="s">
        <v>1345</v>
      </c>
      <c r="DZW209" s="1290" t="s">
        <v>1345</v>
      </c>
      <c r="DZX209" s="1290" t="s">
        <v>1345</v>
      </c>
      <c r="DZY209" s="1290" t="s">
        <v>1345</v>
      </c>
      <c r="DZZ209" s="1290" t="s">
        <v>1345</v>
      </c>
      <c r="EAA209" s="1290" t="s">
        <v>1345</v>
      </c>
      <c r="EAB209" s="1290" t="s">
        <v>1345</v>
      </c>
      <c r="EAC209" s="1290" t="s">
        <v>1345</v>
      </c>
      <c r="EAD209" s="1290" t="s">
        <v>1345</v>
      </c>
      <c r="EAE209" s="1290" t="s">
        <v>1345</v>
      </c>
      <c r="EAF209" s="1290" t="s">
        <v>1345</v>
      </c>
      <c r="EAG209" s="1290" t="s">
        <v>1345</v>
      </c>
      <c r="EAH209" s="1290" t="s">
        <v>1345</v>
      </c>
      <c r="EAI209" s="1290" t="s">
        <v>1345</v>
      </c>
      <c r="EAJ209" s="1290" t="s">
        <v>1345</v>
      </c>
      <c r="EAK209" s="1290" t="s">
        <v>1345</v>
      </c>
      <c r="EAL209" s="1290" t="s">
        <v>1345</v>
      </c>
      <c r="EAM209" s="1290" t="s">
        <v>1345</v>
      </c>
      <c r="EAN209" s="1290" t="s">
        <v>1345</v>
      </c>
      <c r="EAO209" s="1290" t="s">
        <v>1345</v>
      </c>
      <c r="EAP209" s="1290" t="s">
        <v>1345</v>
      </c>
      <c r="EAQ209" s="1290" t="s">
        <v>1345</v>
      </c>
      <c r="EAR209" s="1290" t="s">
        <v>1345</v>
      </c>
      <c r="EAS209" s="1290" t="s">
        <v>1345</v>
      </c>
      <c r="EAT209" s="1290" t="s">
        <v>1345</v>
      </c>
      <c r="EAU209" s="1290" t="s">
        <v>1345</v>
      </c>
      <c r="EAV209" s="1290" t="s">
        <v>1345</v>
      </c>
      <c r="EAW209" s="1290" t="s">
        <v>1345</v>
      </c>
      <c r="EAX209" s="1290" t="s">
        <v>1345</v>
      </c>
      <c r="EAY209" s="1290" t="s">
        <v>1345</v>
      </c>
      <c r="EAZ209" s="1290" t="s">
        <v>1345</v>
      </c>
      <c r="EBA209" s="1290" t="s">
        <v>1345</v>
      </c>
      <c r="EBB209" s="1290" t="s">
        <v>1345</v>
      </c>
      <c r="EBC209" s="1290" t="s">
        <v>1345</v>
      </c>
      <c r="EBD209" s="1290" t="s">
        <v>1345</v>
      </c>
      <c r="EBE209" s="1290" t="s">
        <v>1345</v>
      </c>
      <c r="EBF209" s="1290" t="s">
        <v>1345</v>
      </c>
      <c r="EBG209" s="1290" t="s">
        <v>1345</v>
      </c>
      <c r="EBH209" s="1290" t="s">
        <v>1345</v>
      </c>
      <c r="EBI209" s="1290" t="s">
        <v>1345</v>
      </c>
      <c r="EBJ209" s="1290" t="s">
        <v>1345</v>
      </c>
      <c r="EBK209" s="1290" t="s">
        <v>1345</v>
      </c>
      <c r="EBL209" s="1290" t="s">
        <v>1345</v>
      </c>
      <c r="EBM209" s="1290" t="s">
        <v>1345</v>
      </c>
      <c r="EBN209" s="1290" t="s">
        <v>1345</v>
      </c>
      <c r="EBO209" s="1290" t="s">
        <v>1345</v>
      </c>
      <c r="EBP209" s="1290" t="s">
        <v>1345</v>
      </c>
      <c r="EBQ209" s="1290" t="s">
        <v>1345</v>
      </c>
      <c r="EBR209" s="1290" t="s">
        <v>1345</v>
      </c>
      <c r="EBS209" s="1290" t="s">
        <v>1345</v>
      </c>
      <c r="EBT209" s="1290" t="s">
        <v>1345</v>
      </c>
      <c r="EBU209" s="1290" t="s">
        <v>1345</v>
      </c>
      <c r="EBV209" s="1290" t="s">
        <v>1345</v>
      </c>
      <c r="EBW209" s="1290" t="s">
        <v>1345</v>
      </c>
      <c r="EBX209" s="1290" t="s">
        <v>1345</v>
      </c>
      <c r="EBY209" s="1290" t="s">
        <v>1345</v>
      </c>
      <c r="EBZ209" s="1290" t="s">
        <v>1345</v>
      </c>
      <c r="ECA209" s="1290" t="s">
        <v>1345</v>
      </c>
      <c r="ECB209" s="1290" t="s">
        <v>1345</v>
      </c>
      <c r="ECC209" s="1290" t="s">
        <v>1345</v>
      </c>
      <c r="ECD209" s="1290" t="s">
        <v>1345</v>
      </c>
      <c r="ECE209" s="1290" t="s">
        <v>1345</v>
      </c>
      <c r="ECF209" s="1290" t="s">
        <v>1345</v>
      </c>
      <c r="ECG209" s="1290" t="s">
        <v>1345</v>
      </c>
      <c r="ECH209" s="1290" t="s">
        <v>1345</v>
      </c>
      <c r="ECI209" s="1290" t="s">
        <v>1345</v>
      </c>
      <c r="ECJ209" s="1290" t="s">
        <v>1345</v>
      </c>
      <c r="ECK209" s="1290" t="s">
        <v>1345</v>
      </c>
      <c r="ECL209" s="1290" t="s">
        <v>1345</v>
      </c>
      <c r="ECM209" s="1290" t="s">
        <v>1345</v>
      </c>
      <c r="ECN209" s="1290" t="s">
        <v>1345</v>
      </c>
      <c r="ECO209" s="1290" t="s">
        <v>1345</v>
      </c>
      <c r="ECP209" s="1290" t="s">
        <v>1345</v>
      </c>
      <c r="ECQ209" s="1290" t="s">
        <v>1345</v>
      </c>
      <c r="ECR209" s="1290" t="s">
        <v>1345</v>
      </c>
      <c r="ECS209" s="1290" t="s">
        <v>1345</v>
      </c>
      <c r="ECT209" s="1290" t="s">
        <v>1345</v>
      </c>
      <c r="ECU209" s="1290" t="s">
        <v>1345</v>
      </c>
      <c r="ECV209" s="1290" t="s">
        <v>1345</v>
      </c>
      <c r="ECW209" s="1290" t="s">
        <v>1345</v>
      </c>
      <c r="ECX209" s="1290" t="s">
        <v>1345</v>
      </c>
      <c r="ECY209" s="1290" t="s">
        <v>1345</v>
      </c>
      <c r="ECZ209" s="1290" t="s">
        <v>1345</v>
      </c>
      <c r="EDA209" s="1290" t="s">
        <v>1345</v>
      </c>
      <c r="EDB209" s="1290" t="s">
        <v>1345</v>
      </c>
      <c r="EDC209" s="1290" t="s">
        <v>1345</v>
      </c>
      <c r="EDD209" s="1290" t="s">
        <v>1345</v>
      </c>
      <c r="EDE209" s="1290" t="s">
        <v>1345</v>
      </c>
      <c r="EDF209" s="1290" t="s">
        <v>1345</v>
      </c>
      <c r="EDG209" s="1290" t="s">
        <v>1345</v>
      </c>
      <c r="EDH209" s="1290" t="s">
        <v>1345</v>
      </c>
      <c r="EDI209" s="1290" t="s">
        <v>1345</v>
      </c>
      <c r="EDJ209" s="1290" t="s">
        <v>1345</v>
      </c>
      <c r="EDK209" s="1290" t="s">
        <v>1345</v>
      </c>
      <c r="EDL209" s="1290" t="s">
        <v>1345</v>
      </c>
      <c r="EDM209" s="1290" t="s">
        <v>1345</v>
      </c>
      <c r="EDN209" s="1290" t="s">
        <v>1345</v>
      </c>
      <c r="EDO209" s="1290" t="s">
        <v>1345</v>
      </c>
      <c r="EDP209" s="1290" t="s">
        <v>1345</v>
      </c>
      <c r="EDQ209" s="1290" t="s">
        <v>1345</v>
      </c>
      <c r="EDR209" s="1290" t="s">
        <v>1345</v>
      </c>
      <c r="EDS209" s="1290" t="s">
        <v>1345</v>
      </c>
      <c r="EDT209" s="1290" t="s">
        <v>1345</v>
      </c>
      <c r="EDU209" s="1290" t="s">
        <v>1345</v>
      </c>
      <c r="EDV209" s="1290" t="s">
        <v>1345</v>
      </c>
      <c r="EDW209" s="1290" t="s">
        <v>1345</v>
      </c>
      <c r="EDX209" s="1290" t="s">
        <v>1345</v>
      </c>
      <c r="EDY209" s="1290" t="s">
        <v>1345</v>
      </c>
      <c r="EDZ209" s="1290" t="s">
        <v>1345</v>
      </c>
      <c r="EEA209" s="1290" t="s">
        <v>1345</v>
      </c>
      <c r="EEB209" s="1290" t="s">
        <v>1345</v>
      </c>
      <c r="EEC209" s="1290" t="s">
        <v>1345</v>
      </c>
      <c r="EED209" s="1290" t="s">
        <v>1345</v>
      </c>
      <c r="EEE209" s="1290" t="s">
        <v>1345</v>
      </c>
      <c r="EEF209" s="1290" t="s">
        <v>1345</v>
      </c>
      <c r="EEG209" s="1290" t="s">
        <v>1345</v>
      </c>
      <c r="EEH209" s="1290" t="s">
        <v>1345</v>
      </c>
      <c r="EEI209" s="1290" t="s">
        <v>1345</v>
      </c>
      <c r="EEJ209" s="1290" t="s">
        <v>1345</v>
      </c>
      <c r="EEK209" s="1290" t="s">
        <v>1345</v>
      </c>
      <c r="EEL209" s="1290" t="s">
        <v>1345</v>
      </c>
      <c r="EEM209" s="1290" t="s">
        <v>1345</v>
      </c>
      <c r="EEN209" s="1290" t="s">
        <v>1345</v>
      </c>
      <c r="EEO209" s="1290" t="s">
        <v>1345</v>
      </c>
      <c r="EEP209" s="1290" t="s">
        <v>1345</v>
      </c>
      <c r="EEQ209" s="1290" t="s">
        <v>1345</v>
      </c>
      <c r="EER209" s="1290" t="s">
        <v>1345</v>
      </c>
      <c r="EES209" s="1290" t="s">
        <v>1345</v>
      </c>
      <c r="EET209" s="1290" t="s">
        <v>1345</v>
      </c>
      <c r="EEU209" s="1290" t="s">
        <v>1345</v>
      </c>
      <c r="EEV209" s="1290" t="s">
        <v>1345</v>
      </c>
      <c r="EEW209" s="1290" t="s">
        <v>1345</v>
      </c>
      <c r="EEX209" s="1290" t="s">
        <v>1345</v>
      </c>
      <c r="EEY209" s="1290" t="s">
        <v>1345</v>
      </c>
      <c r="EEZ209" s="1290" t="s">
        <v>1345</v>
      </c>
      <c r="EFA209" s="1290" t="s">
        <v>1345</v>
      </c>
      <c r="EFB209" s="1290" t="s">
        <v>1345</v>
      </c>
      <c r="EFC209" s="1290" t="s">
        <v>1345</v>
      </c>
      <c r="EFD209" s="1290" t="s">
        <v>1345</v>
      </c>
      <c r="EFE209" s="1290" t="s">
        <v>1345</v>
      </c>
      <c r="EFF209" s="1290" t="s">
        <v>1345</v>
      </c>
      <c r="EFG209" s="1290" t="s">
        <v>1345</v>
      </c>
      <c r="EFH209" s="1290" t="s">
        <v>1345</v>
      </c>
      <c r="EFI209" s="1290" t="s">
        <v>1345</v>
      </c>
      <c r="EFJ209" s="1290" t="s">
        <v>1345</v>
      </c>
      <c r="EFK209" s="1290" t="s">
        <v>1345</v>
      </c>
      <c r="EFL209" s="1290" t="s">
        <v>1345</v>
      </c>
      <c r="EFM209" s="1290" t="s">
        <v>1345</v>
      </c>
      <c r="EFN209" s="1290" t="s">
        <v>1345</v>
      </c>
      <c r="EFO209" s="1290" t="s">
        <v>1345</v>
      </c>
      <c r="EFP209" s="1290" t="s">
        <v>1345</v>
      </c>
      <c r="EFQ209" s="1290" t="s">
        <v>1345</v>
      </c>
      <c r="EFR209" s="1290" t="s">
        <v>1345</v>
      </c>
      <c r="EFS209" s="1290" t="s">
        <v>1345</v>
      </c>
      <c r="EFT209" s="1290" t="s">
        <v>1345</v>
      </c>
      <c r="EFU209" s="1290" t="s">
        <v>1345</v>
      </c>
      <c r="EFV209" s="1290" t="s">
        <v>1345</v>
      </c>
      <c r="EFW209" s="1290" t="s">
        <v>1345</v>
      </c>
      <c r="EFX209" s="1290" t="s">
        <v>1345</v>
      </c>
      <c r="EFY209" s="1290" t="s">
        <v>1345</v>
      </c>
      <c r="EFZ209" s="1290" t="s">
        <v>1345</v>
      </c>
      <c r="EGA209" s="1290" t="s">
        <v>1345</v>
      </c>
      <c r="EGB209" s="1290" t="s">
        <v>1345</v>
      </c>
      <c r="EGC209" s="1290" t="s">
        <v>1345</v>
      </c>
      <c r="EGD209" s="1290" t="s">
        <v>1345</v>
      </c>
      <c r="EGE209" s="1290" t="s">
        <v>1345</v>
      </c>
      <c r="EGF209" s="1290" t="s">
        <v>1345</v>
      </c>
      <c r="EGG209" s="1290" t="s">
        <v>1345</v>
      </c>
      <c r="EGH209" s="1290" t="s">
        <v>1345</v>
      </c>
      <c r="EGI209" s="1290" t="s">
        <v>1345</v>
      </c>
      <c r="EGJ209" s="1290" t="s">
        <v>1345</v>
      </c>
      <c r="EGK209" s="1290" t="s">
        <v>1345</v>
      </c>
      <c r="EGL209" s="1290" t="s">
        <v>1345</v>
      </c>
      <c r="EGM209" s="1290" t="s">
        <v>1345</v>
      </c>
      <c r="EGN209" s="1290" t="s">
        <v>1345</v>
      </c>
      <c r="EGO209" s="1290" t="s">
        <v>1345</v>
      </c>
      <c r="EGP209" s="1290" t="s">
        <v>1345</v>
      </c>
      <c r="EGQ209" s="1290" t="s">
        <v>1345</v>
      </c>
      <c r="EGR209" s="1290" t="s">
        <v>1345</v>
      </c>
      <c r="EGS209" s="1290" t="s">
        <v>1345</v>
      </c>
      <c r="EGT209" s="1290" t="s">
        <v>1345</v>
      </c>
      <c r="EGU209" s="1290" t="s">
        <v>1345</v>
      </c>
      <c r="EGV209" s="1290" t="s">
        <v>1345</v>
      </c>
      <c r="EGW209" s="1290" t="s">
        <v>1345</v>
      </c>
      <c r="EGX209" s="1290" t="s">
        <v>1345</v>
      </c>
      <c r="EGY209" s="1290" t="s">
        <v>1345</v>
      </c>
      <c r="EGZ209" s="1290" t="s">
        <v>1345</v>
      </c>
      <c r="EHA209" s="1290" t="s">
        <v>1345</v>
      </c>
      <c r="EHB209" s="1290" t="s">
        <v>1345</v>
      </c>
      <c r="EHC209" s="1290" t="s">
        <v>1345</v>
      </c>
      <c r="EHD209" s="1290" t="s">
        <v>1345</v>
      </c>
      <c r="EHE209" s="1290" t="s">
        <v>1345</v>
      </c>
      <c r="EHF209" s="1290" t="s">
        <v>1345</v>
      </c>
      <c r="EHG209" s="1290" t="s">
        <v>1345</v>
      </c>
      <c r="EHH209" s="1290" t="s">
        <v>1345</v>
      </c>
      <c r="EHI209" s="1290" t="s">
        <v>1345</v>
      </c>
      <c r="EHJ209" s="1290" t="s">
        <v>1345</v>
      </c>
      <c r="EHK209" s="1290" t="s">
        <v>1345</v>
      </c>
      <c r="EHL209" s="1290" t="s">
        <v>1345</v>
      </c>
      <c r="EHM209" s="1290" t="s">
        <v>1345</v>
      </c>
      <c r="EHN209" s="1290" t="s">
        <v>1345</v>
      </c>
      <c r="EHO209" s="1290" t="s">
        <v>1345</v>
      </c>
      <c r="EHP209" s="1290" t="s">
        <v>1345</v>
      </c>
      <c r="EHQ209" s="1290" t="s">
        <v>1345</v>
      </c>
      <c r="EHR209" s="1290" t="s">
        <v>1345</v>
      </c>
      <c r="EHS209" s="1290" t="s">
        <v>1345</v>
      </c>
      <c r="EHT209" s="1290" t="s">
        <v>1345</v>
      </c>
      <c r="EHU209" s="1290" t="s">
        <v>1345</v>
      </c>
      <c r="EHV209" s="1290" t="s">
        <v>1345</v>
      </c>
      <c r="EHW209" s="1290" t="s">
        <v>1345</v>
      </c>
      <c r="EHX209" s="1290" t="s">
        <v>1345</v>
      </c>
      <c r="EHY209" s="1290" t="s">
        <v>1345</v>
      </c>
      <c r="EHZ209" s="1290" t="s">
        <v>1345</v>
      </c>
      <c r="EIA209" s="1290" t="s">
        <v>1345</v>
      </c>
      <c r="EIB209" s="1290" t="s">
        <v>1345</v>
      </c>
      <c r="EIC209" s="1290" t="s">
        <v>1345</v>
      </c>
      <c r="EID209" s="1290" t="s">
        <v>1345</v>
      </c>
      <c r="EIE209" s="1290" t="s">
        <v>1345</v>
      </c>
      <c r="EIF209" s="1290" t="s">
        <v>1345</v>
      </c>
      <c r="EIG209" s="1290" t="s">
        <v>1345</v>
      </c>
      <c r="EIH209" s="1290" t="s">
        <v>1345</v>
      </c>
      <c r="EII209" s="1290" t="s">
        <v>1345</v>
      </c>
      <c r="EIJ209" s="1290" t="s">
        <v>1345</v>
      </c>
      <c r="EIK209" s="1290" t="s">
        <v>1345</v>
      </c>
      <c r="EIL209" s="1290" t="s">
        <v>1345</v>
      </c>
      <c r="EIM209" s="1290" t="s">
        <v>1345</v>
      </c>
      <c r="EIN209" s="1290" t="s">
        <v>1345</v>
      </c>
      <c r="EIO209" s="1290" t="s">
        <v>1345</v>
      </c>
      <c r="EIP209" s="1290" t="s">
        <v>1345</v>
      </c>
      <c r="EIQ209" s="1290" t="s">
        <v>1345</v>
      </c>
      <c r="EIR209" s="1290" t="s">
        <v>1345</v>
      </c>
      <c r="EIS209" s="1290" t="s">
        <v>1345</v>
      </c>
      <c r="EIT209" s="1290" t="s">
        <v>1345</v>
      </c>
      <c r="EIU209" s="1290" t="s">
        <v>1345</v>
      </c>
      <c r="EIV209" s="1290" t="s">
        <v>1345</v>
      </c>
      <c r="EIW209" s="1290" t="s">
        <v>1345</v>
      </c>
      <c r="EIX209" s="1290" t="s">
        <v>1345</v>
      </c>
      <c r="EIY209" s="1290" t="s">
        <v>1345</v>
      </c>
      <c r="EIZ209" s="1290" t="s">
        <v>1345</v>
      </c>
      <c r="EJA209" s="1290" t="s">
        <v>1345</v>
      </c>
      <c r="EJB209" s="1290" t="s">
        <v>1345</v>
      </c>
      <c r="EJC209" s="1290" t="s">
        <v>1345</v>
      </c>
      <c r="EJD209" s="1290" t="s">
        <v>1345</v>
      </c>
      <c r="EJE209" s="1290" t="s">
        <v>1345</v>
      </c>
      <c r="EJF209" s="1290" t="s">
        <v>1345</v>
      </c>
      <c r="EJG209" s="1290" t="s">
        <v>1345</v>
      </c>
      <c r="EJH209" s="1290" t="s">
        <v>1345</v>
      </c>
      <c r="EJI209" s="1290" t="s">
        <v>1345</v>
      </c>
      <c r="EJJ209" s="1290" t="s">
        <v>1345</v>
      </c>
      <c r="EJK209" s="1290" t="s">
        <v>1345</v>
      </c>
      <c r="EJL209" s="1290" t="s">
        <v>1345</v>
      </c>
      <c r="EJM209" s="1290" t="s">
        <v>1345</v>
      </c>
      <c r="EJN209" s="1290" t="s">
        <v>1345</v>
      </c>
      <c r="EJO209" s="1290" t="s">
        <v>1345</v>
      </c>
      <c r="EJP209" s="1290" t="s">
        <v>1345</v>
      </c>
      <c r="EJQ209" s="1290" t="s">
        <v>1345</v>
      </c>
      <c r="EJR209" s="1290" t="s">
        <v>1345</v>
      </c>
      <c r="EJS209" s="1290" t="s">
        <v>1345</v>
      </c>
      <c r="EJT209" s="1290" t="s">
        <v>1345</v>
      </c>
      <c r="EJU209" s="1290" t="s">
        <v>1345</v>
      </c>
      <c r="EJV209" s="1290" t="s">
        <v>1345</v>
      </c>
      <c r="EJW209" s="1290" t="s">
        <v>1345</v>
      </c>
      <c r="EJX209" s="1290" t="s">
        <v>1345</v>
      </c>
      <c r="EJY209" s="1290" t="s">
        <v>1345</v>
      </c>
      <c r="EJZ209" s="1290" t="s">
        <v>1345</v>
      </c>
      <c r="EKA209" s="1290" t="s">
        <v>1345</v>
      </c>
      <c r="EKB209" s="1290" t="s">
        <v>1345</v>
      </c>
      <c r="EKC209" s="1290" t="s">
        <v>1345</v>
      </c>
      <c r="EKD209" s="1290" t="s">
        <v>1345</v>
      </c>
      <c r="EKE209" s="1290" t="s">
        <v>1345</v>
      </c>
      <c r="EKF209" s="1290" t="s">
        <v>1345</v>
      </c>
      <c r="EKG209" s="1290" t="s">
        <v>1345</v>
      </c>
      <c r="EKH209" s="1290" t="s">
        <v>1345</v>
      </c>
      <c r="EKI209" s="1290" t="s">
        <v>1345</v>
      </c>
      <c r="EKJ209" s="1290" t="s">
        <v>1345</v>
      </c>
      <c r="EKK209" s="1290" t="s">
        <v>1345</v>
      </c>
      <c r="EKL209" s="1290" t="s">
        <v>1345</v>
      </c>
      <c r="EKM209" s="1290" t="s">
        <v>1345</v>
      </c>
      <c r="EKN209" s="1290" t="s">
        <v>1345</v>
      </c>
      <c r="EKO209" s="1290" t="s">
        <v>1345</v>
      </c>
      <c r="EKP209" s="1290" t="s">
        <v>1345</v>
      </c>
      <c r="EKQ209" s="1290" t="s">
        <v>1345</v>
      </c>
      <c r="EKR209" s="1290" t="s">
        <v>1345</v>
      </c>
      <c r="EKS209" s="1290" t="s">
        <v>1345</v>
      </c>
      <c r="EKT209" s="1290" t="s">
        <v>1345</v>
      </c>
      <c r="EKU209" s="1290" t="s">
        <v>1345</v>
      </c>
      <c r="EKV209" s="1290" t="s">
        <v>1345</v>
      </c>
      <c r="EKW209" s="1290" t="s">
        <v>1345</v>
      </c>
      <c r="EKX209" s="1290" t="s">
        <v>1345</v>
      </c>
      <c r="EKY209" s="1290" t="s">
        <v>1345</v>
      </c>
      <c r="EKZ209" s="1290" t="s">
        <v>1345</v>
      </c>
      <c r="ELA209" s="1290" t="s">
        <v>1345</v>
      </c>
      <c r="ELB209" s="1290" t="s">
        <v>1345</v>
      </c>
      <c r="ELC209" s="1290" t="s">
        <v>1345</v>
      </c>
      <c r="ELD209" s="1290" t="s">
        <v>1345</v>
      </c>
      <c r="ELE209" s="1290" t="s">
        <v>1345</v>
      </c>
      <c r="ELF209" s="1290" t="s">
        <v>1345</v>
      </c>
      <c r="ELG209" s="1290" t="s">
        <v>1345</v>
      </c>
      <c r="ELH209" s="1290" t="s">
        <v>1345</v>
      </c>
      <c r="ELI209" s="1290" t="s">
        <v>1345</v>
      </c>
      <c r="ELJ209" s="1290" t="s">
        <v>1345</v>
      </c>
      <c r="ELK209" s="1290" t="s">
        <v>1345</v>
      </c>
      <c r="ELL209" s="1290" t="s">
        <v>1345</v>
      </c>
      <c r="ELM209" s="1290" t="s">
        <v>1345</v>
      </c>
      <c r="ELN209" s="1290" t="s">
        <v>1345</v>
      </c>
      <c r="ELO209" s="1290" t="s">
        <v>1345</v>
      </c>
      <c r="ELP209" s="1290" t="s">
        <v>1345</v>
      </c>
      <c r="ELQ209" s="1290" t="s">
        <v>1345</v>
      </c>
      <c r="ELR209" s="1290" t="s">
        <v>1345</v>
      </c>
      <c r="ELS209" s="1290" t="s">
        <v>1345</v>
      </c>
      <c r="ELT209" s="1290" t="s">
        <v>1345</v>
      </c>
      <c r="ELU209" s="1290" t="s">
        <v>1345</v>
      </c>
      <c r="ELV209" s="1290" t="s">
        <v>1345</v>
      </c>
      <c r="ELW209" s="1290" t="s">
        <v>1345</v>
      </c>
      <c r="ELX209" s="1290" t="s">
        <v>1345</v>
      </c>
      <c r="ELY209" s="1290" t="s">
        <v>1345</v>
      </c>
      <c r="ELZ209" s="1290" t="s">
        <v>1345</v>
      </c>
      <c r="EMA209" s="1290" t="s">
        <v>1345</v>
      </c>
      <c r="EMB209" s="1290" t="s">
        <v>1345</v>
      </c>
      <c r="EMC209" s="1290" t="s">
        <v>1345</v>
      </c>
      <c r="EMD209" s="1290" t="s">
        <v>1345</v>
      </c>
      <c r="EME209" s="1290" t="s">
        <v>1345</v>
      </c>
      <c r="EMF209" s="1290" t="s">
        <v>1345</v>
      </c>
      <c r="EMG209" s="1290" t="s">
        <v>1345</v>
      </c>
      <c r="EMH209" s="1290" t="s">
        <v>1345</v>
      </c>
      <c r="EMI209" s="1290" t="s">
        <v>1345</v>
      </c>
      <c r="EMJ209" s="1290" t="s">
        <v>1345</v>
      </c>
      <c r="EMK209" s="1290" t="s">
        <v>1345</v>
      </c>
      <c r="EML209" s="1290" t="s">
        <v>1345</v>
      </c>
      <c r="EMM209" s="1290" t="s">
        <v>1345</v>
      </c>
      <c r="EMN209" s="1290" t="s">
        <v>1345</v>
      </c>
      <c r="EMO209" s="1290" t="s">
        <v>1345</v>
      </c>
      <c r="EMP209" s="1290" t="s">
        <v>1345</v>
      </c>
      <c r="EMQ209" s="1290" t="s">
        <v>1345</v>
      </c>
      <c r="EMR209" s="1290" t="s">
        <v>1345</v>
      </c>
      <c r="EMS209" s="1290" t="s">
        <v>1345</v>
      </c>
      <c r="EMT209" s="1290" t="s">
        <v>1345</v>
      </c>
      <c r="EMU209" s="1290" t="s">
        <v>1345</v>
      </c>
      <c r="EMV209" s="1290" t="s">
        <v>1345</v>
      </c>
      <c r="EMW209" s="1290" t="s">
        <v>1345</v>
      </c>
      <c r="EMX209" s="1290" t="s">
        <v>1345</v>
      </c>
      <c r="EMY209" s="1290" t="s">
        <v>1345</v>
      </c>
      <c r="EMZ209" s="1290" t="s">
        <v>1345</v>
      </c>
      <c r="ENA209" s="1290" t="s">
        <v>1345</v>
      </c>
      <c r="ENB209" s="1290" t="s">
        <v>1345</v>
      </c>
      <c r="ENC209" s="1290" t="s">
        <v>1345</v>
      </c>
      <c r="END209" s="1290" t="s">
        <v>1345</v>
      </c>
      <c r="ENE209" s="1290" t="s">
        <v>1345</v>
      </c>
      <c r="ENF209" s="1290" t="s">
        <v>1345</v>
      </c>
      <c r="ENG209" s="1290" t="s">
        <v>1345</v>
      </c>
      <c r="ENH209" s="1290" t="s">
        <v>1345</v>
      </c>
      <c r="ENI209" s="1290" t="s">
        <v>1345</v>
      </c>
      <c r="ENJ209" s="1290" t="s">
        <v>1345</v>
      </c>
      <c r="ENK209" s="1290" t="s">
        <v>1345</v>
      </c>
      <c r="ENL209" s="1290" t="s">
        <v>1345</v>
      </c>
      <c r="ENM209" s="1290" t="s">
        <v>1345</v>
      </c>
      <c r="ENN209" s="1290" t="s">
        <v>1345</v>
      </c>
      <c r="ENO209" s="1290" t="s">
        <v>1345</v>
      </c>
      <c r="ENP209" s="1290" t="s">
        <v>1345</v>
      </c>
      <c r="ENQ209" s="1290" t="s">
        <v>1345</v>
      </c>
      <c r="ENR209" s="1290" t="s">
        <v>1345</v>
      </c>
      <c r="ENS209" s="1290" t="s">
        <v>1345</v>
      </c>
      <c r="ENT209" s="1290" t="s">
        <v>1345</v>
      </c>
      <c r="ENU209" s="1290" t="s">
        <v>1345</v>
      </c>
      <c r="ENV209" s="1290" t="s">
        <v>1345</v>
      </c>
      <c r="ENW209" s="1290" t="s">
        <v>1345</v>
      </c>
      <c r="ENX209" s="1290" t="s">
        <v>1345</v>
      </c>
      <c r="ENY209" s="1290" t="s">
        <v>1345</v>
      </c>
      <c r="ENZ209" s="1290" t="s">
        <v>1345</v>
      </c>
      <c r="EOA209" s="1290" t="s">
        <v>1345</v>
      </c>
      <c r="EOB209" s="1290" t="s">
        <v>1345</v>
      </c>
      <c r="EOC209" s="1290" t="s">
        <v>1345</v>
      </c>
      <c r="EOD209" s="1290" t="s">
        <v>1345</v>
      </c>
      <c r="EOE209" s="1290" t="s">
        <v>1345</v>
      </c>
      <c r="EOF209" s="1290" t="s">
        <v>1345</v>
      </c>
      <c r="EOG209" s="1290" t="s">
        <v>1345</v>
      </c>
      <c r="EOH209" s="1290" t="s">
        <v>1345</v>
      </c>
      <c r="EOI209" s="1290" t="s">
        <v>1345</v>
      </c>
      <c r="EOJ209" s="1290" t="s">
        <v>1345</v>
      </c>
      <c r="EOK209" s="1290" t="s">
        <v>1345</v>
      </c>
      <c r="EOL209" s="1290" t="s">
        <v>1345</v>
      </c>
      <c r="EOM209" s="1290" t="s">
        <v>1345</v>
      </c>
      <c r="EON209" s="1290" t="s">
        <v>1345</v>
      </c>
      <c r="EOO209" s="1290" t="s">
        <v>1345</v>
      </c>
      <c r="EOP209" s="1290" t="s">
        <v>1345</v>
      </c>
      <c r="EOQ209" s="1290" t="s">
        <v>1345</v>
      </c>
      <c r="EOR209" s="1290" t="s">
        <v>1345</v>
      </c>
      <c r="EOS209" s="1290" t="s">
        <v>1345</v>
      </c>
      <c r="EOT209" s="1290" t="s">
        <v>1345</v>
      </c>
      <c r="EOU209" s="1290" t="s">
        <v>1345</v>
      </c>
      <c r="EOV209" s="1290" t="s">
        <v>1345</v>
      </c>
      <c r="EOW209" s="1290" t="s">
        <v>1345</v>
      </c>
      <c r="EOX209" s="1290" t="s">
        <v>1345</v>
      </c>
      <c r="EOY209" s="1290" t="s">
        <v>1345</v>
      </c>
      <c r="EOZ209" s="1290" t="s">
        <v>1345</v>
      </c>
      <c r="EPA209" s="1290" t="s">
        <v>1345</v>
      </c>
      <c r="EPB209" s="1290" t="s">
        <v>1345</v>
      </c>
      <c r="EPC209" s="1290" t="s">
        <v>1345</v>
      </c>
      <c r="EPD209" s="1290" t="s">
        <v>1345</v>
      </c>
      <c r="EPE209" s="1290" t="s">
        <v>1345</v>
      </c>
      <c r="EPF209" s="1290" t="s">
        <v>1345</v>
      </c>
      <c r="EPG209" s="1290" t="s">
        <v>1345</v>
      </c>
      <c r="EPH209" s="1290" t="s">
        <v>1345</v>
      </c>
      <c r="EPI209" s="1290" t="s">
        <v>1345</v>
      </c>
      <c r="EPJ209" s="1290" t="s">
        <v>1345</v>
      </c>
      <c r="EPK209" s="1290" t="s">
        <v>1345</v>
      </c>
      <c r="EPL209" s="1290" t="s">
        <v>1345</v>
      </c>
      <c r="EPM209" s="1290" t="s">
        <v>1345</v>
      </c>
      <c r="EPN209" s="1290" t="s">
        <v>1345</v>
      </c>
      <c r="EPO209" s="1290" t="s">
        <v>1345</v>
      </c>
      <c r="EPP209" s="1290" t="s">
        <v>1345</v>
      </c>
      <c r="EPQ209" s="1290" t="s">
        <v>1345</v>
      </c>
      <c r="EPR209" s="1290" t="s">
        <v>1345</v>
      </c>
      <c r="EPS209" s="1290" t="s">
        <v>1345</v>
      </c>
      <c r="EPT209" s="1290" t="s">
        <v>1345</v>
      </c>
      <c r="EPU209" s="1290" t="s">
        <v>1345</v>
      </c>
      <c r="EPV209" s="1290" t="s">
        <v>1345</v>
      </c>
      <c r="EPW209" s="1290" t="s">
        <v>1345</v>
      </c>
      <c r="EPX209" s="1290" t="s">
        <v>1345</v>
      </c>
      <c r="EPY209" s="1290" t="s">
        <v>1345</v>
      </c>
      <c r="EPZ209" s="1290" t="s">
        <v>1345</v>
      </c>
      <c r="EQA209" s="1290" t="s">
        <v>1345</v>
      </c>
      <c r="EQB209" s="1290" t="s">
        <v>1345</v>
      </c>
      <c r="EQC209" s="1290" t="s">
        <v>1345</v>
      </c>
      <c r="EQD209" s="1290" t="s">
        <v>1345</v>
      </c>
      <c r="EQE209" s="1290" t="s">
        <v>1345</v>
      </c>
      <c r="EQF209" s="1290" t="s">
        <v>1345</v>
      </c>
      <c r="EQG209" s="1290" t="s">
        <v>1345</v>
      </c>
      <c r="EQH209" s="1290" t="s">
        <v>1345</v>
      </c>
      <c r="EQI209" s="1290" t="s">
        <v>1345</v>
      </c>
      <c r="EQJ209" s="1290" t="s">
        <v>1345</v>
      </c>
      <c r="EQK209" s="1290" t="s">
        <v>1345</v>
      </c>
      <c r="EQL209" s="1290" t="s">
        <v>1345</v>
      </c>
      <c r="EQM209" s="1290" t="s">
        <v>1345</v>
      </c>
      <c r="EQN209" s="1290" t="s">
        <v>1345</v>
      </c>
      <c r="EQO209" s="1290" t="s">
        <v>1345</v>
      </c>
      <c r="EQP209" s="1290" t="s">
        <v>1345</v>
      </c>
      <c r="EQQ209" s="1290" t="s">
        <v>1345</v>
      </c>
      <c r="EQR209" s="1290" t="s">
        <v>1345</v>
      </c>
      <c r="EQS209" s="1290" t="s">
        <v>1345</v>
      </c>
      <c r="EQT209" s="1290" t="s">
        <v>1345</v>
      </c>
      <c r="EQU209" s="1290" t="s">
        <v>1345</v>
      </c>
      <c r="EQV209" s="1290" t="s">
        <v>1345</v>
      </c>
      <c r="EQW209" s="1290" t="s">
        <v>1345</v>
      </c>
      <c r="EQX209" s="1290" t="s">
        <v>1345</v>
      </c>
      <c r="EQY209" s="1290" t="s">
        <v>1345</v>
      </c>
      <c r="EQZ209" s="1290" t="s">
        <v>1345</v>
      </c>
      <c r="ERA209" s="1290" t="s">
        <v>1345</v>
      </c>
      <c r="ERB209" s="1290" t="s">
        <v>1345</v>
      </c>
      <c r="ERC209" s="1290" t="s">
        <v>1345</v>
      </c>
      <c r="ERD209" s="1290" t="s">
        <v>1345</v>
      </c>
      <c r="ERE209" s="1290" t="s">
        <v>1345</v>
      </c>
      <c r="ERF209" s="1290" t="s">
        <v>1345</v>
      </c>
      <c r="ERG209" s="1290" t="s">
        <v>1345</v>
      </c>
      <c r="ERH209" s="1290" t="s">
        <v>1345</v>
      </c>
      <c r="ERI209" s="1290" t="s">
        <v>1345</v>
      </c>
      <c r="ERJ209" s="1290" t="s">
        <v>1345</v>
      </c>
      <c r="ERK209" s="1290" t="s">
        <v>1345</v>
      </c>
      <c r="ERL209" s="1290" t="s">
        <v>1345</v>
      </c>
      <c r="ERM209" s="1290" t="s">
        <v>1345</v>
      </c>
      <c r="ERN209" s="1290" t="s">
        <v>1345</v>
      </c>
      <c r="ERO209" s="1290" t="s">
        <v>1345</v>
      </c>
      <c r="ERP209" s="1290" t="s">
        <v>1345</v>
      </c>
      <c r="ERQ209" s="1290" t="s">
        <v>1345</v>
      </c>
      <c r="ERR209" s="1290" t="s">
        <v>1345</v>
      </c>
      <c r="ERS209" s="1290" t="s">
        <v>1345</v>
      </c>
      <c r="ERT209" s="1290" t="s">
        <v>1345</v>
      </c>
      <c r="ERU209" s="1290" t="s">
        <v>1345</v>
      </c>
      <c r="ERV209" s="1290" t="s">
        <v>1345</v>
      </c>
      <c r="ERW209" s="1290" t="s">
        <v>1345</v>
      </c>
      <c r="ERX209" s="1290" t="s">
        <v>1345</v>
      </c>
      <c r="ERY209" s="1290" t="s">
        <v>1345</v>
      </c>
      <c r="ERZ209" s="1290" t="s">
        <v>1345</v>
      </c>
      <c r="ESA209" s="1290" t="s">
        <v>1345</v>
      </c>
      <c r="ESB209" s="1290" t="s">
        <v>1345</v>
      </c>
      <c r="ESC209" s="1290" t="s">
        <v>1345</v>
      </c>
      <c r="ESD209" s="1290" t="s">
        <v>1345</v>
      </c>
      <c r="ESE209" s="1290" t="s">
        <v>1345</v>
      </c>
      <c r="ESF209" s="1290" t="s">
        <v>1345</v>
      </c>
      <c r="ESG209" s="1290" t="s">
        <v>1345</v>
      </c>
      <c r="ESH209" s="1290" t="s">
        <v>1345</v>
      </c>
      <c r="ESI209" s="1290" t="s">
        <v>1345</v>
      </c>
      <c r="ESJ209" s="1290" t="s">
        <v>1345</v>
      </c>
      <c r="ESK209" s="1290" t="s">
        <v>1345</v>
      </c>
      <c r="ESL209" s="1290" t="s">
        <v>1345</v>
      </c>
      <c r="ESM209" s="1290" t="s">
        <v>1345</v>
      </c>
      <c r="ESN209" s="1290" t="s">
        <v>1345</v>
      </c>
      <c r="ESO209" s="1290" t="s">
        <v>1345</v>
      </c>
      <c r="ESP209" s="1290" t="s">
        <v>1345</v>
      </c>
      <c r="ESQ209" s="1290" t="s">
        <v>1345</v>
      </c>
      <c r="ESR209" s="1290" t="s">
        <v>1345</v>
      </c>
      <c r="ESS209" s="1290" t="s">
        <v>1345</v>
      </c>
      <c r="EST209" s="1290" t="s">
        <v>1345</v>
      </c>
      <c r="ESU209" s="1290" t="s">
        <v>1345</v>
      </c>
      <c r="ESV209" s="1290" t="s">
        <v>1345</v>
      </c>
      <c r="ESW209" s="1290" t="s">
        <v>1345</v>
      </c>
      <c r="ESX209" s="1290" t="s">
        <v>1345</v>
      </c>
      <c r="ESY209" s="1290" t="s">
        <v>1345</v>
      </c>
      <c r="ESZ209" s="1290" t="s">
        <v>1345</v>
      </c>
      <c r="ETA209" s="1290" t="s">
        <v>1345</v>
      </c>
      <c r="ETB209" s="1290" t="s">
        <v>1345</v>
      </c>
      <c r="ETC209" s="1290" t="s">
        <v>1345</v>
      </c>
      <c r="ETD209" s="1290" t="s">
        <v>1345</v>
      </c>
      <c r="ETE209" s="1290" t="s">
        <v>1345</v>
      </c>
      <c r="ETF209" s="1290" t="s">
        <v>1345</v>
      </c>
      <c r="ETG209" s="1290" t="s">
        <v>1345</v>
      </c>
      <c r="ETH209" s="1290" t="s">
        <v>1345</v>
      </c>
      <c r="ETI209" s="1290" t="s">
        <v>1345</v>
      </c>
      <c r="ETJ209" s="1290" t="s">
        <v>1345</v>
      </c>
      <c r="ETK209" s="1290" t="s">
        <v>1345</v>
      </c>
      <c r="ETL209" s="1290" t="s">
        <v>1345</v>
      </c>
      <c r="ETM209" s="1290" t="s">
        <v>1345</v>
      </c>
      <c r="ETN209" s="1290" t="s">
        <v>1345</v>
      </c>
      <c r="ETO209" s="1290" t="s">
        <v>1345</v>
      </c>
      <c r="ETP209" s="1290" t="s">
        <v>1345</v>
      </c>
      <c r="ETQ209" s="1290" t="s">
        <v>1345</v>
      </c>
      <c r="ETR209" s="1290" t="s">
        <v>1345</v>
      </c>
      <c r="ETS209" s="1290" t="s">
        <v>1345</v>
      </c>
      <c r="ETT209" s="1290" t="s">
        <v>1345</v>
      </c>
      <c r="ETU209" s="1290" t="s">
        <v>1345</v>
      </c>
      <c r="ETV209" s="1290" t="s">
        <v>1345</v>
      </c>
      <c r="ETW209" s="1290" t="s">
        <v>1345</v>
      </c>
      <c r="ETX209" s="1290" t="s">
        <v>1345</v>
      </c>
      <c r="ETY209" s="1290" t="s">
        <v>1345</v>
      </c>
      <c r="ETZ209" s="1290" t="s">
        <v>1345</v>
      </c>
      <c r="EUA209" s="1290" t="s">
        <v>1345</v>
      </c>
      <c r="EUB209" s="1290" t="s">
        <v>1345</v>
      </c>
      <c r="EUC209" s="1290" t="s">
        <v>1345</v>
      </c>
      <c r="EUD209" s="1290" t="s">
        <v>1345</v>
      </c>
      <c r="EUE209" s="1290" t="s">
        <v>1345</v>
      </c>
      <c r="EUF209" s="1290" t="s">
        <v>1345</v>
      </c>
      <c r="EUG209" s="1290" t="s">
        <v>1345</v>
      </c>
      <c r="EUH209" s="1290" t="s">
        <v>1345</v>
      </c>
      <c r="EUI209" s="1290" t="s">
        <v>1345</v>
      </c>
      <c r="EUJ209" s="1290" t="s">
        <v>1345</v>
      </c>
      <c r="EUK209" s="1290" t="s">
        <v>1345</v>
      </c>
      <c r="EUL209" s="1290" t="s">
        <v>1345</v>
      </c>
      <c r="EUM209" s="1290" t="s">
        <v>1345</v>
      </c>
      <c r="EUN209" s="1290" t="s">
        <v>1345</v>
      </c>
      <c r="EUO209" s="1290" t="s">
        <v>1345</v>
      </c>
      <c r="EUP209" s="1290" t="s">
        <v>1345</v>
      </c>
      <c r="EUQ209" s="1290" t="s">
        <v>1345</v>
      </c>
      <c r="EUR209" s="1290" t="s">
        <v>1345</v>
      </c>
      <c r="EUS209" s="1290" t="s">
        <v>1345</v>
      </c>
      <c r="EUT209" s="1290" t="s">
        <v>1345</v>
      </c>
      <c r="EUU209" s="1290" t="s">
        <v>1345</v>
      </c>
      <c r="EUV209" s="1290" t="s">
        <v>1345</v>
      </c>
      <c r="EUW209" s="1290" t="s">
        <v>1345</v>
      </c>
      <c r="EUX209" s="1290" t="s">
        <v>1345</v>
      </c>
      <c r="EUY209" s="1290" t="s">
        <v>1345</v>
      </c>
      <c r="EUZ209" s="1290" t="s">
        <v>1345</v>
      </c>
      <c r="EVA209" s="1290" t="s">
        <v>1345</v>
      </c>
      <c r="EVB209" s="1290" t="s">
        <v>1345</v>
      </c>
      <c r="EVC209" s="1290" t="s">
        <v>1345</v>
      </c>
      <c r="EVD209" s="1290" t="s">
        <v>1345</v>
      </c>
      <c r="EVE209" s="1290" t="s">
        <v>1345</v>
      </c>
      <c r="EVF209" s="1290" t="s">
        <v>1345</v>
      </c>
      <c r="EVG209" s="1290" t="s">
        <v>1345</v>
      </c>
      <c r="EVH209" s="1290" t="s">
        <v>1345</v>
      </c>
      <c r="EVI209" s="1290" t="s">
        <v>1345</v>
      </c>
      <c r="EVJ209" s="1290" t="s">
        <v>1345</v>
      </c>
      <c r="EVK209" s="1290" t="s">
        <v>1345</v>
      </c>
      <c r="EVL209" s="1290" t="s">
        <v>1345</v>
      </c>
      <c r="EVM209" s="1290" t="s">
        <v>1345</v>
      </c>
      <c r="EVN209" s="1290" t="s">
        <v>1345</v>
      </c>
      <c r="EVO209" s="1290" t="s">
        <v>1345</v>
      </c>
      <c r="EVP209" s="1290" t="s">
        <v>1345</v>
      </c>
      <c r="EVQ209" s="1290" t="s">
        <v>1345</v>
      </c>
      <c r="EVR209" s="1290" t="s">
        <v>1345</v>
      </c>
      <c r="EVS209" s="1290" t="s">
        <v>1345</v>
      </c>
      <c r="EVT209" s="1290" t="s">
        <v>1345</v>
      </c>
      <c r="EVU209" s="1290" t="s">
        <v>1345</v>
      </c>
      <c r="EVV209" s="1290" t="s">
        <v>1345</v>
      </c>
      <c r="EVW209" s="1290" t="s">
        <v>1345</v>
      </c>
      <c r="EVX209" s="1290" t="s">
        <v>1345</v>
      </c>
      <c r="EVY209" s="1290" t="s">
        <v>1345</v>
      </c>
      <c r="EVZ209" s="1290" t="s">
        <v>1345</v>
      </c>
      <c r="EWA209" s="1290" t="s">
        <v>1345</v>
      </c>
      <c r="EWB209" s="1290" t="s">
        <v>1345</v>
      </c>
      <c r="EWC209" s="1290" t="s">
        <v>1345</v>
      </c>
      <c r="EWD209" s="1290" t="s">
        <v>1345</v>
      </c>
      <c r="EWE209" s="1290" t="s">
        <v>1345</v>
      </c>
      <c r="EWF209" s="1290" t="s">
        <v>1345</v>
      </c>
      <c r="EWG209" s="1290" t="s">
        <v>1345</v>
      </c>
      <c r="EWH209" s="1290" t="s">
        <v>1345</v>
      </c>
      <c r="EWI209" s="1290" t="s">
        <v>1345</v>
      </c>
      <c r="EWJ209" s="1290" t="s">
        <v>1345</v>
      </c>
      <c r="EWK209" s="1290" t="s">
        <v>1345</v>
      </c>
      <c r="EWL209" s="1290" t="s">
        <v>1345</v>
      </c>
      <c r="EWM209" s="1290" t="s">
        <v>1345</v>
      </c>
      <c r="EWN209" s="1290" t="s">
        <v>1345</v>
      </c>
      <c r="EWO209" s="1290" t="s">
        <v>1345</v>
      </c>
      <c r="EWP209" s="1290" t="s">
        <v>1345</v>
      </c>
      <c r="EWQ209" s="1290" t="s">
        <v>1345</v>
      </c>
      <c r="EWR209" s="1290" t="s">
        <v>1345</v>
      </c>
      <c r="EWS209" s="1290" t="s">
        <v>1345</v>
      </c>
      <c r="EWT209" s="1290" t="s">
        <v>1345</v>
      </c>
      <c r="EWU209" s="1290" t="s">
        <v>1345</v>
      </c>
      <c r="EWV209" s="1290" t="s">
        <v>1345</v>
      </c>
      <c r="EWW209" s="1290" t="s">
        <v>1345</v>
      </c>
      <c r="EWX209" s="1290" t="s">
        <v>1345</v>
      </c>
      <c r="EWY209" s="1290" t="s">
        <v>1345</v>
      </c>
      <c r="EWZ209" s="1290" t="s">
        <v>1345</v>
      </c>
      <c r="EXA209" s="1290" t="s">
        <v>1345</v>
      </c>
      <c r="EXB209" s="1290" t="s">
        <v>1345</v>
      </c>
      <c r="EXC209" s="1290" t="s">
        <v>1345</v>
      </c>
      <c r="EXD209" s="1290" t="s">
        <v>1345</v>
      </c>
      <c r="EXE209" s="1290" t="s">
        <v>1345</v>
      </c>
      <c r="EXF209" s="1290" t="s">
        <v>1345</v>
      </c>
      <c r="EXG209" s="1290" t="s">
        <v>1345</v>
      </c>
      <c r="EXH209" s="1290" t="s">
        <v>1345</v>
      </c>
      <c r="EXI209" s="1290" t="s">
        <v>1345</v>
      </c>
      <c r="EXJ209" s="1290" t="s">
        <v>1345</v>
      </c>
      <c r="EXK209" s="1290" t="s">
        <v>1345</v>
      </c>
      <c r="EXL209" s="1290" t="s">
        <v>1345</v>
      </c>
      <c r="EXM209" s="1290" t="s">
        <v>1345</v>
      </c>
      <c r="EXN209" s="1290" t="s">
        <v>1345</v>
      </c>
      <c r="EXO209" s="1290" t="s">
        <v>1345</v>
      </c>
      <c r="EXP209" s="1290" t="s">
        <v>1345</v>
      </c>
      <c r="EXQ209" s="1290" t="s">
        <v>1345</v>
      </c>
      <c r="EXR209" s="1290" t="s">
        <v>1345</v>
      </c>
      <c r="EXS209" s="1290" t="s">
        <v>1345</v>
      </c>
      <c r="EXT209" s="1290" t="s">
        <v>1345</v>
      </c>
      <c r="EXU209" s="1290" t="s">
        <v>1345</v>
      </c>
      <c r="EXV209" s="1290" t="s">
        <v>1345</v>
      </c>
      <c r="EXW209" s="1290" t="s">
        <v>1345</v>
      </c>
      <c r="EXX209" s="1290" t="s">
        <v>1345</v>
      </c>
      <c r="EXY209" s="1290" t="s">
        <v>1345</v>
      </c>
      <c r="EXZ209" s="1290" t="s">
        <v>1345</v>
      </c>
      <c r="EYA209" s="1290" t="s">
        <v>1345</v>
      </c>
      <c r="EYB209" s="1290" t="s">
        <v>1345</v>
      </c>
      <c r="EYC209" s="1290" t="s">
        <v>1345</v>
      </c>
      <c r="EYD209" s="1290" t="s">
        <v>1345</v>
      </c>
      <c r="EYE209" s="1290" t="s">
        <v>1345</v>
      </c>
      <c r="EYF209" s="1290" t="s">
        <v>1345</v>
      </c>
      <c r="EYG209" s="1290" t="s">
        <v>1345</v>
      </c>
      <c r="EYH209" s="1290" t="s">
        <v>1345</v>
      </c>
      <c r="EYI209" s="1290" t="s">
        <v>1345</v>
      </c>
      <c r="EYJ209" s="1290" t="s">
        <v>1345</v>
      </c>
      <c r="EYK209" s="1290" t="s">
        <v>1345</v>
      </c>
      <c r="EYL209" s="1290" t="s">
        <v>1345</v>
      </c>
      <c r="EYM209" s="1290" t="s">
        <v>1345</v>
      </c>
      <c r="EYN209" s="1290" t="s">
        <v>1345</v>
      </c>
      <c r="EYO209" s="1290" t="s">
        <v>1345</v>
      </c>
      <c r="EYP209" s="1290" t="s">
        <v>1345</v>
      </c>
      <c r="EYQ209" s="1290" t="s">
        <v>1345</v>
      </c>
      <c r="EYR209" s="1290" t="s">
        <v>1345</v>
      </c>
      <c r="EYS209" s="1290" t="s">
        <v>1345</v>
      </c>
      <c r="EYT209" s="1290" t="s">
        <v>1345</v>
      </c>
      <c r="EYU209" s="1290" t="s">
        <v>1345</v>
      </c>
      <c r="EYV209" s="1290" t="s">
        <v>1345</v>
      </c>
      <c r="EYW209" s="1290" t="s">
        <v>1345</v>
      </c>
      <c r="EYX209" s="1290" t="s">
        <v>1345</v>
      </c>
      <c r="EYY209" s="1290" t="s">
        <v>1345</v>
      </c>
      <c r="EYZ209" s="1290" t="s">
        <v>1345</v>
      </c>
      <c r="EZA209" s="1290" t="s">
        <v>1345</v>
      </c>
      <c r="EZB209" s="1290" t="s">
        <v>1345</v>
      </c>
      <c r="EZC209" s="1290" t="s">
        <v>1345</v>
      </c>
      <c r="EZD209" s="1290" t="s">
        <v>1345</v>
      </c>
      <c r="EZE209" s="1290" t="s">
        <v>1345</v>
      </c>
      <c r="EZF209" s="1290" t="s">
        <v>1345</v>
      </c>
      <c r="EZG209" s="1290" t="s">
        <v>1345</v>
      </c>
      <c r="EZH209" s="1290" t="s">
        <v>1345</v>
      </c>
      <c r="EZI209" s="1290" t="s">
        <v>1345</v>
      </c>
      <c r="EZJ209" s="1290" t="s">
        <v>1345</v>
      </c>
      <c r="EZK209" s="1290" t="s">
        <v>1345</v>
      </c>
      <c r="EZL209" s="1290" t="s">
        <v>1345</v>
      </c>
      <c r="EZM209" s="1290" t="s">
        <v>1345</v>
      </c>
      <c r="EZN209" s="1290" t="s">
        <v>1345</v>
      </c>
      <c r="EZO209" s="1290" t="s">
        <v>1345</v>
      </c>
      <c r="EZP209" s="1290" t="s">
        <v>1345</v>
      </c>
      <c r="EZQ209" s="1290" t="s">
        <v>1345</v>
      </c>
      <c r="EZR209" s="1290" t="s">
        <v>1345</v>
      </c>
      <c r="EZS209" s="1290" t="s">
        <v>1345</v>
      </c>
      <c r="EZT209" s="1290" t="s">
        <v>1345</v>
      </c>
      <c r="EZU209" s="1290" t="s">
        <v>1345</v>
      </c>
      <c r="EZV209" s="1290" t="s">
        <v>1345</v>
      </c>
      <c r="EZW209" s="1290" t="s">
        <v>1345</v>
      </c>
      <c r="EZX209" s="1290" t="s">
        <v>1345</v>
      </c>
      <c r="EZY209" s="1290" t="s">
        <v>1345</v>
      </c>
      <c r="EZZ209" s="1290" t="s">
        <v>1345</v>
      </c>
      <c r="FAA209" s="1290" t="s">
        <v>1345</v>
      </c>
      <c r="FAB209" s="1290" t="s">
        <v>1345</v>
      </c>
      <c r="FAC209" s="1290" t="s">
        <v>1345</v>
      </c>
      <c r="FAD209" s="1290" t="s">
        <v>1345</v>
      </c>
      <c r="FAE209" s="1290" t="s">
        <v>1345</v>
      </c>
      <c r="FAF209" s="1290" t="s">
        <v>1345</v>
      </c>
      <c r="FAG209" s="1290" t="s">
        <v>1345</v>
      </c>
      <c r="FAH209" s="1290" t="s">
        <v>1345</v>
      </c>
      <c r="FAI209" s="1290" t="s">
        <v>1345</v>
      </c>
      <c r="FAJ209" s="1290" t="s">
        <v>1345</v>
      </c>
      <c r="FAK209" s="1290" t="s">
        <v>1345</v>
      </c>
      <c r="FAL209" s="1290" t="s">
        <v>1345</v>
      </c>
      <c r="FAM209" s="1290" t="s">
        <v>1345</v>
      </c>
      <c r="FAN209" s="1290" t="s">
        <v>1345</v>
      </c>
      <c r="FAO209" s="1290" t="s">
        <v>1345</v>
      </c>
      <c r="FAP209" s="1290" t="s">
        <v>1345</v>
      </c>
      <c r="FAQ209" s="1290" t="s">
        <v>1345</v>
      </c>
      <c r="FAR209" s="1290" t="s">
        <v>1345</v>
      </c>
      <c r="FAS209" s="1290" t="s">
        <v>1345</v>
      </c>
      <c r="FAT209" s="1290" t="s">
        <v>1345</v>
      </c>
      <c r="FAU209" s="1290" t="s">
        <v>1345</v>
      </c>
      <c r="FAV209" s="1290" t="s">
        <v>1345</v>
      </c>
      <c r="FAW209" s="1290" t="s">
        <v>1345</v>
      </c>
      <c r="FAX209" s="1290" t="s">
        <v>1345</v>
      </c>
      <c r="FAY209" s="1290" t="s">
        <v>1345</v>
      </c>
      <c r="FAZ209" s="1290" t="s">
        <v>1345</v>
      </c>
      <c r="FBA209" s="1290" t="s">
        <v>1345</v>
      </c>
      <c r="FBB209" s="1290" t="s">
        <v>1345</v>
      </c>
      <c r="FBC209" s="1290" t="s">
        <v>1345</v>
      </c>
      <c r="FBD209" s="1290" t="s">
        <v>1345</v>
      </c>
      <c r="FBE209" s="1290" t="s">
        <v>1345</v>
      </c>
      <c r="FBF209" s="1290" t="s">
        <v>1345</v>
      </c>
      <c r="FBG209" s="1290" t="s">
        <v>1345</v>
      </c>
      <c r="FBH209" s="1290" t="s">
        <v>1345</v>
      </c>
      <c r="FBI209" s="1290" t="s">
        <v>1345</v>
      </c>
      <c r="FBJ209" s="1290" t="s">
        <v>1345</v>
      </c>
      <c r="FBK209" s="1290" t="s">
        <v>1345</v>
      </c>
      <c r="FBL209" s="1290" t="s">
        <v>1345</v>
      </c>
      <c r="FBM209" s="1290" t="s">
        <v>1345</v>
      </c>
      <c r="FBN209" s="1290" t="s">
        <v>1345</v>
      </c>
      <c r="FBO209" s="1290" t="s">
        <v>1345</v>
      </c>
      <c r="FBP209" s="1290" t="s">
        <v>1345</v>
      </c>
      <c r="FBQ209" s="1290" t="s">
        <v>1345</v>
      </c>
      <c r="FBR209" s="1290" t="s">
        <v>1345</v>
      </c>
      <c r="FBS209" s="1290" t="s">
        <v>1345</v>
      </c>
      <c r="FBT209" s="1290" t="s">
        <v>1345</v>
      </c>
      <c r="FBU209" s="1290" t="s">
        <v>1345</v>
      </c>
      <c r="FBV209" s="1290" t="s">
        <v>1345</v>
      </c>
      <c r="FBW209" s="1290" t="s">
        <v>1345</v>
      </c>
      <c r="FBX209" s="1290" t="s">
        <v>1345</v>
      </c>
      <c r="FBY209" s="1290" t="s">
        <v>1345</v>
      </c>
      <c r="FBZ209" s="1290" t="s">
        <v>1345</v>
      </c>
      <c r="FCA209" s="1290" t="s">
        <v>1345</v>
      </c>
      <c r="FCB209" s="1290" t="s">
        <v>1345</v>
      </c>
      <c r="FCC209" s="1290" t="s">
        <v>1345</v>
      </c>
      <c r="FCD209" s="1290" t="s">
        <v>1345</v>
      </c>
      <c r="FCE209" s="1290" t="s">
        <v>1345</v>
      </c>
      <c r="FCF209" s="1290" t="s">
        <v>1345</v>
      </c>
      <c r="FCG209" s="1290" t="s">
        <v>1345</v>
      </c>
      <c r="FCH209" s="1290" t="s">
        <v>1345</v>
      </c>
      <c r="FCI209" s="1290" t="s">
        <v>1345</v>
      </c>
      <c r="FCJ209" s="1290" t="s">
        <v>1345</v>
      </c>
      <c r="FCK209" s="1290" t="s">
        <v>1345</v>
      </c>
      <c r="FCL209" s="1290" t="s">
        <v>1345</v>
      </c>
      <c r="FCM209" s="1290" t="s">
        <v>1345</v>
      </c>
      <c r="FCN209" s="1290" t="s">
        <v>1345</v>
      </c>
      <c r="FCO209" s="1290" t="s">
        <v>1345</v>
      </c>
      <c r="FCP209" s="1290" t="s">
        <v>1345</v>
      </c>
      <c r="FCQ209" s="1290" t="s">
        <v>1345</v>
      </c>
      <c r="FCR209" s="1290" t="s">
        <v>1345</v>
      </c>
      <c r="FCS209" s="1290" t="s">
        <v>1345</v>
      </c>
      <c r="FCT209" s="1290" t="s">
        <v>1345</v>
      </c>
      <c r="FCU209" s="1290" t="s">
        <v>1345</v>
      </c>
      <c r="FCV209" s="1290" t="s">
        <v>1345</v>
      </c>
      <c r="FCW209" s="1290" t="s">
        <v>1345</v>
      </c>
      <c r="FCX209" s="1290" t="s">
        <v>1345</v>
      </c>
      <c r="FCY209" s="1290" t="s">
        <v>1345</v>
      </c>
      <c r="FCZ209" s="1290" t="s">
        <v>1345</v>
      </c>
      <c r="FDA209" s="1290" t="s">
        <v>1345</v>
      </c>
      <c r="FDB209" s="1290" t="s">
        <v>1345</v>
      </c>
      <c r="FDC209" s="1290" t="s">
        <v>1345</v>
      </c>
      <c r="FDD209" s="1290" t="s">
        <v>1345</v>
      </c>
      <c r="FDE209" s="1290" t="s">
        <v>1345</v>
      </c>
      <c r="FDF209" s="1290" t="s">
        <v>1345</v>
      </c>
      <c r="FDG209" s="1290" t="s">
        <v>1345</v>
      </c>
      <c r="FDH209" s="1290" t="s">
        <v>1345</v>
      </c>
      <c r="FDI209" s="1290" t="s">
        <v>1345</v>
      </c>
      <c r="FDJ209" s="1290" t="s">
        <v>1345</v>
      </c>
      <c r="FDK209" s="1290" t="s">
        <v>1345</v>
      </c>
      <c r="FDL209" s="1290" t="s">
        <v>1345</v>
      </c>
      <c r="FDM209" s="1290" t="s">
        <v>1345</v>
      </c>
      <c r="FDN209" s="1290" t="s">
        <v>1345</v>
      </c>
      <c r="FDO209" s="1290" t="s">
        <v>1345</v>
      </c>
      <c r="FDP209" s="1290" t="s">
        <v>1345</v>
      </c>
      <c r="FDQ209" s="1290" t="s">
        <v>1345</v>
      </c>
      <c r="FDR209" s="1290" t="s">
        <v>1345</v>
      </c>
      <c r="FDS209" s="1290" t="s">
        <v>1345</v>
      </c>
      <c r="FDT209" s="1290" t="s">
        <v>1345</v>
      </c>
      <c r="FDU209" s="1290" t="s">
        <v>1345</v>
      </c>
      <c r="FDV209" s="1290" t="s">
        <v>1345</v>
      </c>
      <c r="FDW209" s="1290" t="s">
        <v>1345</v>
      </c>
      <c r="FDX209" s="1290" t="s">
        <v>1345</v>
      </c>
      <c r="FDY209" s="1290" t="s">
        <v>1345</v>
      </c>
      <c r="FDZ209" s="1290" t="s">
        <v>1345</v>
      </c>
      <c r="FEA209" s="1290" t="s">
        <v>1345</v>
      </c>
      <c r="FEB209" s="1290" t="s">
        <v>1345</v>
      </c>
      <c r="FEC209" s="1290" t="s">
        <v>1345</v>
      </c>
      <c r="FED209" s="1290" t="s">
        <v>1345</v>
      </c>
      <c r="FEE209" s="1290" t="s">
        <v>1345</v>
      </c>
      <c r="FEF209" s="1290" t="s">
        <v>1345</v>
      </c>
      <c r="FEG209" s="1290" t="s">
        <v>1345</v>
      </c>
      <c r="FEH209" s="1290" t="s">
        <v>1345</v>
      </c>
      <c r="FEI209" s="1290" t="s">
        <v>1345</v>
      </c>
      <c r="FEJ209" s="1290" t="s">
        <v>1345</v>
      </c>
      <c r="FEK209" s="1290" t="s">
        <v>1345</v>
      </c>
      <c r="FEL209" s="1290" t="s">
        <v>1345</v>
      </c>
      <c r="FEM209" s="1290" t="s">
        <v>1345</v>
      </c>
      <c r="FEN209" s="1290" t="s">
        <v>1345</v>
      </c>
      <c r="FEO209" s="1290" t="s">
        <v>1345</v>
      </c>
      <c r="FEP209" s="1290" t="s">
        <v>1345</v>
      </c>
      <c r="FEQ209" s="1290" t="s">
        <v>1345</v>
      </c>
      <c r="FER209" s="1290" t="s">
        <v>1345</v>
      </c>
      <c r="FES209" s="1290" t="s">
        <v>1345</v>
      </c>
      <c r="FET209" s="1290" t="s">
        <v>1345</v>
      </c>
      <c r="FEU209" s="1290" t="s">
        <v>1345</v>
      </c>
      <c r="FEV209" s="1290" t="s">
        <v>1345</v>
      </c>
      <c r="FEW209" s="1290" t="s">
        <v>1345</v>
      </c>
      <c r="FEX209" s="1290" t="s">
        <v>1345</v>
      </c>
      <c r="FEY209" s="1290" t="s">
        <v>1345</v>
      </c>
      <c r="FEZ209" s="1290" t="s">
        <v>1345</v>
      </c>
      <c r="FFA209" s="1290" t="s">
        <v>1345</v>
      </c>
      <c r="FFB209" s="1290" t="s">
        <v>1345</v>
      </c>
      <c r="FFC209" s="1290" t="s">
        <v>1345</v>
      </c>
      <c r="FFD209" s="1290" t="s">
        <v>1345</v>
      </c>
      <c r="FFE209" s="1290" t="s">
        <v>1345</v>
      </c>
      <c r="FFF209" s="1290" t="s">
        <v>1345</v>
      </c>
      <c r="FFG209" s="1290" t="s">
        <v>1345</v>
      </c>
      <c r="FFH209" s="1290" t="s">
        <v>1345</v>
      </c>
      <c r="FFI209" s="1290" t="s">
        <v>1345</v>
      </c>
      <c r="FFJ209" s="1290" t="s">
        <v>1345</v>
      </c>
      <c r="FFK209" s="1290" t="s">
        <v>1345</v>
      </c>
      <c r="FFL209" s="1290" t="s">
        <v>1345</v>
      </c>
      <c r="FFM209" s="1290" t="s">
        <v>1345</v>
      </c>
      <c r="FFN209" s="1290" t="s">
        <v>1345</v>
      </c>
      <c r="FFO209" s="1290" t="s">
        <v>1345</v>
      </c>
      <c r="FFP209" s="1290" t="s">
        <v>1345</v>
      </c>
      <c r="FFQ209" s="1290" t="s">
        <v>1345</v>
      </c>
      <c r="FFR209" s="1290" t="s">
        <v>1345</v>
      </c>
      <c r="FFS209" s="1290" t="s">
        <v>1345</v>
      </c>
      <c r="FFT209" s="1290" t="s">
        <v>1345</v>
      </c>
      <c r="FFU209" s="1290" t="s">
        <v>1345</v>
      </c>
      <c r="FFV209" s="1290" t="s">
        <v>1345</v>
      </c>
      <c r="FFW209" s="1290" t="s">
        <v>1345</v>
      </c>
      <c r="FFX209" s="1290" t="s">
        <v>1345</v>
      </c>
      <c r="FFY209" s="1290" t="s">
        <v>1345</v>
      </c>
      <c r="FFZ209" s="1290" t="s">
        <v>1345</v>
      </c>
      <c r="FGA209" s="1290" t="s">
        <v>1345</v>
      </c>
      <c r="FGB209" s="1290" t="s">
        <v>1345</v>
      </c>
      <c r="FGC209" s="1290" t="s">
        <v>1345</v>
      </c>
      <c r="FGD209" s="1290" t="s">
        <v>1345</v>
      </c>
      <c r="FGE209" s="1290" t="s">
        <v>1345</v>
      </c>
      <c r="FGF209" s="1290" t="s">
        <v>1345</v>
      </c>
      <c r="FGG209" s="1290" t="s">
        <v>1345</v>
      </c>
      <c r="FGH209" s="1290" t="s">
        <v>1345</v>
      </c>
      <c r="FGI209" s="1290" t="s">
        <v>1345</v>
      </c>
      <c r="FGJ209" s="1290" t="s">
        <v>1345</v>
      </c>
      <c r="FGK209" s="1290" t="s">
        <v>1345</v>
      </c>
      <c r="FGL209" s="1290" t="s">
        <v>1345</v>
      </c>
      <c r="FGM209" s="1290" t="s">
        <v>1345</v>
      </c>
      <c r="FGN209" s="1290" t="s">
        <v>1345</v>
      </c>
      <c r="FGO209" s="1290" t="s">
        <v>1345</v>
      </c>
      <c r="FGP209" s="1290" t="s">
        <v>1345</v>
      </c>
      <c r="FGQ209" s="1290" t="s">
        <v>1345</v>
      </c>
      <c r="FGR209" s="1290" t="s">
        <v>1345</v>
      </c>
      <c r="FGS209" s="1290" t="s">
        <v>1345</v>
      </c>
      <c r="FGT209" s="1290" t="s">
        <v>1345</v>
      </c>
      <c r="FGU209" s="1290" t="s">
        <v>1345</v>
      </c>
      <c r="FGV209" s="1290" t="s">
        <v>1345</v>
      </c>
      <c r="FGW209" s="1290" t="s">
        <v>1345</v>
      </c>
      <c r="FGX209" s="1290" t="s">
        <v>1345</v>
      </c>
      <c r="FGY209" s="1290" t="s">
        <v>1345</v>
      </c>
      <c r="FGZ209" s="1290" t="s">
        <v>1345</v>
      </c>
      <c r="FHA209" s="1290" t="s">
        <v>1345</v>
      </c>
      <c r="FHB209" s="1290" t="s">
        <v>1345</v>
      </c>
      <c r="FHC209" s="1290" t="s">
        <v>1345</v>
      </c>
      <c r="FHD209" s="1290" t="s">
        <v>1345</v>
      </c>
      <c r="FHE209" s="1290" t="s">
        <v>1345</v>
      </c>
      <c r="FHF209" s="1290" t="s">
        <v>1345</v>
      </c>
      <c r="FHG209" s="1290" t="s">
        <v>1345</v>
      </c>
      <c r="FHH209" s="1290" t="s">
        <v>1345</v>
      </c>
      <c r="FHI209" s="1290" t="s">
        <v>1345</v>
      </c>
      <c r="FHJ209" s="1290" t="s">
        <v>1345</v>
      </c>
      <c r="FHK209" s="1290" t="s">
        <v>1345</v>
      </c>
      <c r="FHL209" s="1290" t="s">
        <v>1345</v>
      </c>
      <c r="FHM209" s="1290" t="s">
        <v>1345</v>
      </c>
      <c r="FHN209" s="1290" t="s">
        <v>1345</v>
      </c>
      <c r="FHO209" s="1290" t="s">
        <v>1345</v>
      </c>
      <c r="FHP209" s="1290" t="s">
        <v>1345</v>
      </c>
      <c r="FHQ209" s="1290" t="s">
        <v>1345</v>
      </c>
      <c r="FHR209" s="1290" t="s">
        <v>1345</v>
      </c>
      <c r="FHS209" s="1290" t="s">
        <v>1345</v>
      </c>
      <c r="FHT209" s="1290" t="s">
        <v>1345</v>
      </c>
      <c r="FHU209" s="1290" t="s">
        <v>1345</v>
      </c>
      <c r="FHV209" s="1290" t="s">
        <v>1345</v>
      </c>
      <c r="FHW209" s="1290" t="s">
        <v>1345</v>
      </c>
      <c r="FHX209" s="1290" t="s">
        <v>1345</v>
      </c>
      <c r="FHY209" s="1290" t="s">
        <v>1345</v>
      </c>
      <c r="FHZ209" s="1290" t="s">
        <v>1345</v>
      </c>
      <c r="FIA209" s="1290" t="s">
        <v>1345</v>
      </c>
      <c r="FIB209" s="1290" t="s">
        <v>1345</v>
      </c>
      <c r="FIC209" s="1290" t="s">
        <v>1345</v>
      </c>
      <c r="FID209" s="1290" t="s">
        <v>1345</v>
      </c>
      <c r="FIE209" s="1290" t="s">
        <v>1345</v>
      </c>
      <c r="FIF209" s="1290" t="s">
        <v>1345</v>
      </c>
      <c r="FIG209" s="1290" t="s">
        <v>1345</v>
      </c>
      <c r="FIH209" s="1290" t="s">
        <v>1345</v>
      </c>
      <c r="FII209" s="1290" t="s">
        <v>1345</v>
      </c>
      <c r="FIJ209" s="1290" t="s">
        <v>1345</v>
      </c>
      <c r="FIK209" s="1290" t="s">
        <v>1345</v>
      </c>
      <c r="FIL209" s="1290" t="s">
        <v>1345</v>
      </c>
      <c r="FIM209" s="1290" t="s">
        <v>1345</v>
      </c>
      <c r="FIN209" s="1290" t="s">
        <v>1345</v>
      </c>
      <c r="FIO209" s="1290" t="s">
        <v>1345</v>
      </c>
      <c r="FIP209" s="1290" t="s">
        <v>1345</v>
      </c>
      <c r="FIQ209" s="1290" t="s">
        <v>1345</v>
      </c>
      <c r="FIR209" s="1290" t="s">
        <v>1345</v>
      </c>
      <c r="FIS209" s="1290" t="s">
        <v>1345</v>
      </c>
      <c r="FIT209" s="1290" t="s">
        <v>1345</v>
      </c>
      <c r="FIU209" s="1290" t="s">
        <v>1345</v>
      </c>
      <c r="FIV209" s="1290" t="s">
        <v>1345</v>
      </c>
      <c r="FIW209" s="1290" t="s">
        <v>1345</v>
      </c>
      <c r="FIX209" s="1290" t="s">
        <v>1345</v>
      </c>
      <c r="FIY209" s="1290" t="s">
        <v>1345</v>
      </c>
      <c r="FIZ209" s="1290" t="s">
        <v>1345</v>
      </c>
      <c r="FJA209" s="1290" t="s">
        <v>1345</v>
      </c>
      <c r="FJB209" s="1290" t="s">
        <v>1345</v>
      </c>
      <c r="FJC209" s="1290" t="s">
        <v>1345</v>
      </c>
      <c r="FJD209" s="1290" t="s">
        <v>1345</v>
      </c>
      <c r="FJE209" s="1290" t="s">
        <v>1345</v>
      </c>
      <c r="FJF209" s="1290" t="s">
        <v>1345</v>
      </c>
      <c r="FJG209" s="1290" t="s">
        <v>1345</v>
      </c>
      <c r="FJH209" s="1290" t="s">
        <v>1345</v>
      </c>
      <c r="FJI209" s="1290" t="s">
        <v>1345</v>
      </c>
      <c r="FJJ209" s="1290" t="s">
        <v>1345</v>
      </c>
      <c r="FJK209" s="1290" t="s">
        <v>1345</v>
      </c>
      <c r="FJL209" s="1290" t="s">
        <v>1345</v>
      </c>
      <c r="FJM209" s="1290" t="s">
        <v>1345</v>
      </c>
      <c r="FJN209" s="1290" t="s">
        <v>1345</v>
      </c>
      <c r="FJO209" s="1290" t="s">
        <v>1345</v>
      </c>
      <c r="FJP209" s="1290" t="s">
        <v>1345</v>
      </c>
      <c r="FJQ209" s="1290" t="s">
        <v>1345</v>
      </c>
      <c r="FJR209" s="1290" t="s">
        <v>1345</v>
      </c>
      <c r="FJS209" s="1290" t="s">
        <v>1345</v>
      </c>
      <c r="FJT209" s="1290" t="s">
        <v>1345</v>
      </c>
      <c r="FJU209" s="1290" t="s">
        <v>1345</v>
      </c>
      <c r="FJV209" s="1290" t="s">
        <v>1345</v>
      </c>
      <c r="FJW209" s="1290" t="s">
        <v>1345</v>
      </c>
      <c r="FJX209" s="1290" t="s">
        <v>1345</v>
      </c>
      <c r="FJY209" s="1290" t="s">
        <v>1345</v>
      </c>
      <c r="FJZ209" s="1290" t="s">
        <v>1345</v>
      </c>
      <c r="FKA209" s="1290" t="s">
        <v>1345</v>
      </c>
      <c r="FKB209" s="1290" t="s">
        <v>1345</v>
      </c>
      <c r="FKC209" s="1290" t="s">
        <v>1345</v>
      </c>
      <c r="FKD209" s="1290" t="s">
        <v>1345</v>
      </c>
      <c r="FKE209" s="1290" t="s">
        <v>1345</v>
      </c>
      <c r="FKF209" s="1290" t="s">
        <v>1345</v>
      </c>
      <c r="FKG209" s="1290" t="s">
        <v>1345</v>
      </c>
      <c r="FKH209" s="1290" t="s">
        <v>1345</v>
      </c>
      <c r="FKI209" s="1290" t="s">
        <v>1345</v>
      </c>
      <c r="FKJ209" s="1290" t="s">
        <v>1345</v>
      </c>
      <c r="FKK209" s="1290" t="s">
        <v>1345</v>
      </c>
      <c r="FKL209" s="1290" t="s">
        <v>1345</v>
      </c>
      <c r="FKM209" s="1290" t="s">
        <v>1345</v>
      </c>
      <c r="FKN209" s="1290" t="s">
        <v>1345</v>
      </c>
      <c r="FKO209" s="1290" t="s">
        <v>1345</v>
      </c>
      <c r="FKP209" s="1290" t="s">
        <v>1345</v>
      </c>
      <c r="FKQ209" s="1290" t="s">
        <v>1345</v>
      </c>
      <c r="FKR209" s="1290" t="s">
        <v>1345</v>
      </c>
      <c r="FKS209" s="1290" t="s">
        <v>1345</v>
      </c>
      <c r="FKT209" s="1290" t="s">
        <v>1345</v>
      </c>
      <c r="FKU209" s="1290" t="s">
        <v>1345</v>
      </c>
      <c r="FKV209" s="1290" t="s">
        <v>1345</v>
      </c>
      <c r="FKW209" s="1290" t="s">
        <v>1345</v>
      </c>
      <c r="FKX209" s="1290" t="s">
        <v>1345</v>
      </c>
      <c r="FKY209" s="1290" t="s">
        <v>1345</v>
      </c>
      <c r="FKZ209" s="1290" t="s">
        <v>1345</v>
      </c>
      <c r="FLA209" s="1290" t="s">
        <v>1345</v>
      </c>
      <c r="FLB209" s="1290" t="s">
        <v>1345</v>
      </c>
      <c r="FLC209" s="1290" t="s">
        <v>1345</v>
      </c>
      <c r="FLD209" s="1290" t="s">
        <v>1345</v>
      </c>
      <c r="FLE209" s="1290" t="s">
        <v>1345</v>
      </c>
      <c r="FLF209" s="1290" t="s">
        <v>1345</v>
      </c>
      <c r="FLG209" s="1290" t="s">
        <v>1345</v>
      </c>
      <c r="FLH209" s="1290" t="s">
        <v>1345</v>
      </c>
      <c r="FLI209" s="1290" t="s">
        <v>1345</v>
      </c>
      <c r="FLJ209" s="1290" t="s">
        <v>1345</v>
      </c>
      <c r="FLK209" s="1290" t="s">
        <v>1345</v>
      </c>
      <c r="FLL209" s="1290" t="s">
        <v>1345</v>
      </c>
      <c r="FLM209" s="1290" t="s">
        <v>1345</v>
      </c>
      <c r="FLN209" s="1290" t="s">
        <v>1345</v>
      </c>
      <c r="FLO209" s="1290" t="s">
        <v>1345</v>
      </c>
      <c r="FLP209" s="1290" t="s">
        <v>1345</v>
      </c>
      <c r="FLQ209" s="1290" t="s">
        <v>1345</v>
      </c>
      <c r="FLR209" s="1290" t="s">
        <v>1345</v>
      </c>
      <c r="FLS209" s="1290" t="s">
        <v>1345</v>
      </c>
      <c r="FLT209" s="1290" t="s">
        <v>1345</v>
      </c>
      <c r="FLU209" s="1290" t="s">
        <v>1345</v>
      </c>
      <c r="FLV209" s="1290" t="s">
        <v>1345</v>
      </c>
      <c r="FLW209" s="1290" t="s">
        <v>1345</v>
      </c>
      <c r="FLX209" s="1290" t="s">
        <v>1345</v>
      </c>
      <c r="FLY209" s="1290" t="s">
        <v>1345</v>
      </c>
      <c r="FLZ209" s="1290" t="s">
        <v>1345</v>
      </c>
      <c r="FMA209" s="1290" t="s">
        <v>1345</v>
      </c>
      <c r="FMB209" s="1290" t="s">
        <v>1345</v>
      </c>
      <c r="FMC209" s="1290" t="s">
        <v>1345</v>
      </c>
      <c r="FMD209" s="1290" t="s">
        <v>1345</v>
      </c>
      <c r="FME209" s="1290" t="s">
        <v>1345</v>
      </c>
      <c r="FMF209" s="1290" t="s">
        <v>1345</v>
      </c>
      <c r="FMG209" s="1290" t="s">
        <v>1345</v>
      </c>
      <c r="FMH209" s="1290" t="s">
        <v>1345</v>
      </c>
      <c r="FMI209" s="1290" t="s">
        <v>1345</v>
      </c>
      <c r="FMJ209" s="1290" t="s">
        <v>1345</v>
      </c>
      <c r="FMK209" s="1290" t="s">
        <v>1345</v>
      </c>
      <c r="FML209" s="1290" t="s">
        <v>1345</v>
      </c>
      <c r="FMM209" s="1290" t="s">
        <v>1345</v>
      </c>
      <c r="FMN209" s="1290" t="s">
        <v>1345</v>
      </c>
      <c r="FMO209" s="1290" t="s">
        <v>1345</v>
      </c>
      <c r="FMP209" s="1290" t="s">
        <v>1345</v>
      </c>
      <c r="FMQ209" s="1290" t="s">
        <v>1345</v>
      </c>
      <c r="FMR209" s="1290" t="s">
        <v>1345</v>
      </c>
      <c r="FMS209" s="1290" t="s">
        <v>1345</v>
      </c>
      <c r="FMT209" s="1290" t="s">
        <v>1345</v>
      </c>
      <c r="FMU209" s="1290" t="s">
        <v>1345</v>
      </c>
      <c r="FMV209" s="1290" t="s">
        <v>1345</v>
      </c>
      <c r="FMW209" s="1290" t="s">
        <v>1345</v>
      </c>
      <c r="FMX209" s="1290" t="s">
        <v>1345</v>
      </c>
      <c r="FMY209" s="1290" t="s">
        <v>1345</v>
      </c>
      <c r="FMZ209" s="1290" t="s">
        <v>1345</v>
      </c>
      <c r="FNA209" s="1290" t="s">
        <v>1345</v>
      </c>
      <c r="FNB209" s="1290" t="s">
        <v>1345</v>
      </c>
      <c r="FNC209" s="1290" t="s">
        <v>1345</v>
      </c>
      <c r="FND209" s="1290" t="s">
        <v>1345</v>
      </c>
      <c r="FNE209" s="1290" t="s">
        <v>1345</v>
      </c>
      <c r="FNF209" s="1290" t="s">
        <v>1345</v>
      </c>
      <c r="FNG209" s="1290" t="s">
        <v>1345</v>
      </c>
      <c r="FNH209" s="1290" t="s">
        <v>1345</v>
      </c>
      <c r="FNI209" s="1290" t="s">
        <v>1345</v>
      </c>
      <c r="FNJ209" s="1290" t="s">
        <v>1345</v>
      </c>
      <c r="FNK209" s="1290" t="s">
        <v>1345</v>
      </c>
      <c r="FNL209" s="1290" t="s">
        <v>1345</v>
      </c>
      <c r="FNM209" s="1290" t="s">
        <v>1345</v>
      </c>
      <c r="FNN209" s="1290" t="s">
        <v>1345</v>
      </c>
      <c r="FNO209" s="1290" t="s">
        <v>1345</v>
      </c>
      <c r="FNP209" s="1290" t="s">
        <v>1345</v>
      </c>
      <c r="FNQ209" s="1290" t="s">
        <v>1345</v>
      </c>
      <c r="FNR209" s="1290" t="s">
        <v>1345</v>
      </c>
      <c r="FNS209" s="1290" t="s">
        <v>1345</v>
      </c>
      <c r="FNT209" s="1290" t="s">
        <v>1345</v>
      </c>
      <c r="FNU209" s="1290" t="s">
        <v>1345</v>
      </c>
      <c r="FNV209" s="1290" t="s">
        <v>1345</v>
      </c>
      <c r="FNW209" s="1290" t="s">
        <v>1345</v>
      </c>
      <c r="FNX209" s="1290" t="s">
        <v>1345</v>
      </c>
      <c r="FNY209" s="1290" t="s">
        <v>1345</v>
      </c>
      <c r="FNZ209" s="1290" t="s">
        <v>1345</v>
      </c>
      <c r="FOA209" s="1290" t="s">
        <v>1345</v>
      </c>
      <c r="FOB209" s="1290" t="s">
        <v>1345</v>
      </c>
      <c r="FOC209" s="1290" t="s">
        <v>1345</v>
      </c>
      <c r="FOD209" s="1290" t="s">
        <v>1345</v>
      </c>
      <c r="FOE209" s="1290" t="s">
        <v>1345</v>
      </c>
      <c r="FOF209" s="1290" t="s">
        <v>1345</v>
      </c>
      <c r="FOG209" s="1290" t="s">
        <v>1345</v>
      </c>
      <c r="FOH209" s="1290" t="s">
        <v>1345</v>
      </c>
      <c r="FOI209" s="1290" t="s">
        <v>1345</v>
      </c>
      <c r="FOJ209" s="1290" t="s">
        <v>1345</v>
      </c>
      <c r="FOK209" s="1290" t="s">
        <v>1345</v>
      </c>
      <c r="FOL209" s="1290" t="s">
        <v>1345</v>
      </c>
      <c r="FOM209" s="1290" t="s">
        <v>1345</v>
      </c>
      <c r="FON209" s="1290" t="s">
        <v>1345</v>
      </c>
      <c r="FOO209" s="1290" t="s">
        <v>1345</v>
      </c>
      <c r="FOP209" s="1290" t="s">
        <v>1345</v>
      </c>
      <c r="FOQ209" s="1290" t="s">
        <v>1345</v>
      </c>
      <c r="FOR209" s="1290" t="s">
        <v>1345</v>
      </c>
      <c r="FOS209" s="1290" t="s">
        <v>1345</v>
      </c>
      <c r="FOT209" s="1290" t="s">
        <v>1345</v>
      </c>
      <c r="FOU209" s="1290" t="s">
        <v>1345</v>
      </c>
      <c r="FOV209" s="1290" t="s">
        <v>1345</v>
      </c>
      <c r="FOW209" s="1290" t="s">
        <v>1345</v>
      </c>
      <c r="FOX209" s="1290" t="s">
        <v>1345</v>
      </c>
      <c r="FOY209" s="1290" t="s">
        <v>1345</v>
      </c>
      <c r="FOZ209" s="1290" t="s">
        <v>1345</v>
      </c>
      <c r="FPA209" s="1290" t="s">
        <v>1345</v>
      </c>
      <c r="FPB209" s="1290" t="s">
        <v>1345</v>
      </c>
      <c r="FPC209" s="1290" t="s">
        <v>1345</v>
      </c>
      <c r="FPD209" s="1290" t="s">
        <v>1345</v>
      </c>
      <c r="FPE209" s="1290" t="s">
        <v>1345</v>
      </c>
      <c r="FPF209" s="1290" t="s">
        <v>1345</v>
      </c>
      <c r="FPG209" s="1290" t="s">
        <v>1345</v>
      </c>
      <c r="FPH209" s="1290" t="s">
        <v>1345</v>
      </c>
      <c r="FPI209" s="1290" t="s">
        <v>1345</v>
      </c>
      <c r="FPJ209" s="1290" t="s">
        <v>1345</v>
      </c>
      <c r="FPK209" s="1290" t="s">
        <v>1345</v>
      </c>
      <c r="FPL209" s="1290" t="s">
        <v>1345</v>
      </c>
      <c r="FPM209" s="1290" t="s">
        <v>1345</v>
      </c>
      <c r="FPN209" s="1290" t="s">
        <v>1345</v>
      </c>
      <c r="FPO209" s="1290" t="s">
        <v>1345</v>
      </c>
      <c r="FPP209" s="1290" t="s">
        <v>1345</v>
      </c>
      <c r="FPQ209" s="1290" t="s">
        <v>1345</v>
      </c>
      <c r="FPR209" s="1290" t="s">
        <v>1345</v>
      </c>
      <c r="FPS209" s="1290" t="s">
        <v>1345</v>
      </c>
      <c r="FPT209" s="1290" t="s">
        <v>1345</v>
      </c>
      <c r="FPU209" s="1290" t="s">
        <v>1345</v>
      </c>
      <c r="FPV209" s="1290" t="s">
        <v>1345</v>
      </c>
      <c r="FPW209" s="1290" t="s">
        <v>1345</v>
      </c>
      <c r="FPX209" s="1290" t="s">
        <v>1345</v>
      </c>
      <c r="FPY209" s="1290" t="s">
        <v>1345</v>
      </c>
      <c r="FPZ209" s="1290" t="s">
        <v>1345</v>
      </c>
      <c r="FQA209" s="1290" t="s">
        <v>1345</v>
      </c>
      <c r="FQB209" s="1290" t="s">
        <v>1345</v>
      </c>
      <c r="FQC209" s="1290" t="s">
        <v>1345</v>
      </c>
      <c r="FQD209" s="1290" t="s">
        <v>1345</v>
      </c>
      <c r="FQE209" s="1290" t="s">
        <v>1345</v>
      </c>
      <c r="FQF209" s="1290" t="s">
        <v>1345</v>
      </c>
      <c r="FQG209" s="1290" t="s">
        <v>1345</v>
      </c>
      <c r="FQH209" s="1290" t="s">
        <v>1345</v>
      </c>
      <c r="FQI209" s="1290" t="s">
        <v>1345</v>
      </c>
      <c r="FQJ209" s="1290" t="s">
        <v>1345</v>
      </c>
      <c r="FQK209" s="1290" t="s">
        <v>1345</v>
      </c>
      <c r="FQL209" s="1290" t="s">
        <v>1345</v>
      </c>
      <c r="FQM209" s="1290" t="s">
        <v>1345</v>
      </c>
      <c r="FQN209" s="1290" t="s">
        <v>1345</v>
      </c>
      <c r="FQO209" s="1290" t="s">
        <v>1345</v>
      </c>
      <c r="FQP209" s="1290" t="s">
        <v>1345</v>
      </c>
      <c r="FQQ209" s="1290" t="s">
        <v>1345</v>
      </c>
      <c r="FQR209" s="1290" t="s">
        <v>1345</v>
      </c>
      <c r="FQS209" s="1290" t="s">
        <v>1345</v>
      </c>
      <c r="FQT209" s="1290" t="s">
        <v>1345</v>
      </c>
      <c r="FQU209" s="1290" t="s">
        <v>1345</v>
      </c>
      <c r="FQV209" s="1290" t="s">
        <v>1345</v>
      </c>
      <c r="FQW209" s="1290" t="s">
        <v>1345</v>
      </c>
      <c r="FQX209" s="1290" t="s">
        <v>1345</v>
      </c>
      <c r="FQY209" s="1290" t="s">
        <v>1345</v>
      </c>
      <c r="FQZ209" s="1290" t="s">
        <v>1345</v>
      </c>
      <c r="FRA209" s="1290" t="s">
        <v>1345</v>
      </c>
      <c r="FRB209" s="1290" t="s">
        <v>1345</v>
      </c>
      <c r="FRC209" s="1290" t="s">
        <v>1345</v>
      </c>
      <c r="FRD209" s="1290" t="s">
        <v>1345</v>
      </c>
      <c r="FRE209" s="1290" t="s">
        <v>1345</v>
      </c>
      <c r="FRF209" s="1290" t="s">
        <v>1345</v>
      </c>
      <c r="FRG209" s="1290" t="s">
        <v>1345</v>
      </c>
      <c r="FRH209" s="1290" t="s">
        <v>1345</v>
      </c>
      <c r="FRI209" s="1290" t="s">
        <v>1345</v>
      </c>
      <c r="FRJ209" s="1290" t="s">
        <v>1345</v>
      </c>
      <c r="FRK209" s="1290" t="s">
        <v>1345</v>
      </c>
      <c r="FRL209" s="1290" t="s">
        <v>1345</v>
      </c>
      <c r="FRM209" s="1290" t="s">
        <v>1345</v>
      </c>
      <c r="FRN209" s="1290" t="s">
        <v>1345</v>
      </c>
      <c r="FRO209" s="1290" t="s">
        <v>1345</v>
      </c>
      <c r="FRP209" s="1290" t="s">
        <v>1345</v>
      </c>
      <c r="FRQ209" s="1290" t="s">
        <v>1345</v>
      </c>
      <c r="FRR209" s="1290" t="s">
        <v>1345</v>
      </c>
      <c r="FRS209" s="1290" t="s">
        <v>1345</v>
      </c>
      <c r="FRT209" s="1290" t="s">
        <v>1345</v>
      </c>
      <c r="FRU209" s="1290" t="s">
        <v>1345</v>
      </c>
      <c r="FRV209" s="1290" t="s">
        <v>1345</v>
      </c>
      <c r="FRW209" s="1290" t="s">
        <v>1345</v>
      </c>
      <c r="FRX209" s="1290" t="s">
        <v>1345</v>
      </c>
      <c r="FRY209" s="1290" t="s">
        <v>1345</v>
      </c>
      <c r="FRZ209" s="1290" t="s">
        <v>1345</v>
      </c>
      <c r="FSA209" s="1290" t="s">
        <v>1345</v>
      </c>
      <c r="FSB209" s="1290" t="s">
        <v>1345</v>
      </c>
      <c r="FSC209" s="1290" t="s">
        <v>1345</v>
      </c>
      <c r="FSD209" s="1290" t="s">
        <v>1345</v>
      </c>
      <c r="FSE209" s="1290" t="s">
        <v>1345</v>
      </c>
      <c r="FSF209" s="1290" t="s">
        <v>1345</v>
      </c>
      <c r="FSG209" s="1290" t="s">
        <v>1345</v>
      </c>
      <c r="FSH209" s="1290" t="s">
        <v>1345</v>
      </c>
      <c r="FSI209" s="1290" t="s">
        <v>1345</v>
      </c>
      <c r="FSJ209" s="1290" t="s">
        <v>1345</v>
      </c>
      <c r="FSK209" s="1290" t="s">
        <v>1345</v>
      </c>
      <c r="FSL209" s="1290" t="s">
        <v>1345</v>
      </c>
      <c r="FSM209" s="1290" t="s">
        <v>1345</v>
      </c>
      <c r="FSN209" s="1290" t="s">
        <v>1345</v>
      </c>
      <c r="FSO209" s="1290" t="s">
        <v>1345</v>
      </c>
      <c r="FSP209" s="1290" t="s">
        <v>1345</v>
      </c>
      <c r="FSQ209" s="1290" t="s">
        <v>1345</v>
      </c>
      <c r="FSR209" s="1290" t="s">
        <v>1345</v>
      </c>
      <c r="FSS209" s="1290" t="s">
        <v>1345</v>
      </c>
      <c r="FST209" s="1290" t="s">
        <v>1345</v>
      </c>
      <c r="FSU209" s="1290" t="s">
        <v>1345</v>
      </c>
      <c r="FSV209" s="1290" t="s">
        <v>1345</v>
      </c>
      <c r="FSW209" s="1290" t="s">
        <v>1345</v>
      </c>
      <c r="FSX209" s="1290" t="s">
        <v>1345</v>
      </c>
      <c r="FSY209" s="1290" t="s">
        <v>1345</v>
      </c>
      <c r="FSZ209" s="1290" t="s">
        <v>1345</v>
      </c>
      <c r="FTA209" s="1290" t="s">
        <v>1345</v>
      </c>
      <c r="FTB209" s="1290" t="s">
        <v>1345</v>
      </c>
      <c r="FTC209" s="1290" t="s">
        <v>1345</v>
      </c>
      <c r="FTD209" s="1290" t="s">
        <v>1345</v>
      </c>
      <c r="FTE209" s="1290" t="s">
        <v>1345</v>
      </c>
      <c r="FTF209" s="1290" t="s">
        <v>1345</v>
      </c>
      <c r="FTG209" s="1290" t="s">
        <v>1345</v>
      </c>
      <c r="FTH209" s="1290" t="s">
        <v>1345</v>
      </c>
      <c r="FTI209" s="1290" t="s">
        <v>1345</v>
      </c>
      <c r="FTJ209" s="1290" t="s">
        <v>1345</v>
      </c>
      <c r="FTK209" s="1290" t="s">
        <v>1345</v>
      </c>
      <c r="FTL209" s="1290" t="s">
        <v>1345</v>
      </c>
      <c r="FTM209" s="1290" t="s">
        <v>1345</v>
      </c>
      <c r="FTN209" s="1290" t="s">
        <v>1345</v>
      </c>
      <c r="FTO209" s="1290" t="s">
        <v>1345</v>
      </c>
      <c r="FTP209" s="1290" t="s">
        <v>1345</v>
      </c>
      <c r="FTQ209" s="1290" t="s">
        <v>1345</v>
      </c>
      <c r="FTR209" s="1290" t="s">
        <v>1345</v>
      </c>
      <c r="FTS209" s="1290" t="s">
        <v>1345</v>
      </c>
      <c r="FTT209" s="1290" t="s">
        <v>1345</v>
      </c>
      <c r="FTU209" s="1290" t="s">
        <v>1345</v>
      </c>
      <c r="FTV209" s="1290" t="s">
        <v>1345</v>
      </c>
      <c r="FTW209" s="1290" t="s">
        <v>1345</v>
      </c>
      <c r="FTX209" s="1290" t="s">
        <v>1345</v>
      </c>
      <c r="FTY209" s="1290" t="s">
        <v>1345</v>
      </c>
      <c r="FTZ209" s="1290" t="s">
        <v>1345</v>
      </c>
      <c r="FUA209" s="1290" t="s">
        <v>1345</v>
      </c>
      <c r="FUB209" s="1290" t="s">
        <v>1345</v>
      </c>
      <c r="FUC209" s="1290" t="s">
        <v>1345</v>
      </c>
      <c r="FUD209" s="1290" t="s">
        <v>1345</v>
      </c>
      <c r="FUE209" s="1290" t="s">
        <v>1345</v>
      </c>
      <c r="FUF209" s="1290" t="s">
        <v>1345</v>
      </c>
      <c r="FUG209" s="1290" t="s">
        <v>1345</v>
      </c>
      <c r="FUH209" s="1290" t="s">
        <v>1345</v>
      </c>
      <c r="FUI209" s="1290" t="s">
        <v>1345</v>
      </c>
      <c r="FUJ209" s="1290" t="s">
        <v>1345</v>
      </c>
      <c r="FUK209" s="1290" t="s">
        <v>1345</v>
      </c>
      <c r="FUL209" s="1290" t="s">
        <v>1345</v>
      </c>
      <c r="FUM209" s="1290" t="s">
        <v>1345</v>
      </c>
      <c r="FUN209" s="1290" t="s">
        <v>1345</v>
      </c>
      <c r="FUO209" s="1290" t="s">
        <v>1345</v>
      </c>
      <c r="FUP209" s="1290" t="s">
        <v>1345</v>
      </c>
      <c r="FUQ209" s="1290" t="s">
        <v>1345</v>
      </c>
      <c r="FUR209" s="1290" t="s">
        <v>1345</v>
      </c>
      <c r="FUS209" s="1290" t="s">
        <v>1345</v>
      </c>
      <c r="FUT209" s="1290" t="s">
        <v>1345</v>
      </c>
      <c r="FUU209" s="1290" t="s">
        <v>1345</v>
      </c>
      <c r="FUV209" s="1290" t="s">
        <v>1345</v>
      </c>
      <c r="FUW209" s="1290" t="s">
        <v>1345</v>
      </c>
      <c r="FUX209" s="1290" t="s">
        <v>1345</v>
      </c>
      <c r="FUY209" s="1290" t="s">
        <v>1345</v>
      </c>
      <c r="FUZ209" s="1290" t="s">
        <v>1345</v>
      </c>
      <c r="FVA209" s="1290" t="s">
        <v>1345</v>
      </c>
      <c r="FVB209" s="1290" t="s">
        <v>1345</v>
      </c>
      <c r="FVC209" s="1290" t="s">
        <v>1345</v>
      </c>
      <c r="FVD209" s="1290" t="s">
        <v>1345</v>
      </c>
      <c r="FVE209" s="1290" t="s">
        <v>1345</v>
      </c>
      <c r="FVF209" s="1290" t="s">
        <v>1345</v>
      </c>
      <c r="FVG209" s="1290" t="s">
        <v>1345</v>
      </c>
      <c r="FVH209" s="1290" t="s">
        <v>1345</v>
      </c>
      <c r="FVI209" s="1290" t="s">
        <v>1345</v>
      </c>
      <c r="FVJ209" s="1290" t="s">
        <v>1345</v>
      </c>
      <c r="FVK209" s="1290" t="s">
        <v>1345</v>
      </c>
      <c r="FVL209" s="1290" t="s">
        <v>1345</v>
      </c>
      <c r="FVM209" s="1290" t="s">
        <v>1345</v>
      </c>
      <c r="FVN209" s="1290" t="s">
        <v>1345</v>
      </c>
      <c r="FVO209" s="1290" t="s">
        <v>1345</v>
      </c>
      <c r="FVP209" s="1290" t="s">
        <v>1345</v>
      </c>
      <c r="FVQ209" s="1290" t="s">
        <v>1345</v>
      </c>
      <c r="FVR209" s="1290" t="s">
        <v>1345</v>
      </c>
      <c r="FVS209" s="1290" t="s">
        <v>1345</v>
      </c>
      <c r="FVT209" s="1290" t="s">
        <v>1345</v>
      </c>
      <c r="FVU209" s="1290" t="s">
        <v>1345</v>
      </c>
      <c r="FVV209" s="1290" t="s">
        <v>1345</v>
      </c>
      <c r="FVW209" s="1290" t="s">
        <v>1345</v>
      </c>
      <c r="FVX209" s="1290" t="s">
        <v>1345</v>
      </c>
      <c r="FVY209" s="1290" t="s">
        <v>1345</v>
      </c>
      <c r="FVZ209" s="1290" t="s">
        <v>1345</v>
      </c>
      <c r="FWA209" s="1290" t="s">
        <v>1345</v>
      </c>
      <c r="FWB209" s="1290" t="s">
        <v>1345</v>
      </c>
      <c r="FWC209" s="1290" t="s">
        <v>1345</v>
      </c>
      <c r="FWD209" s="1290" t="s">
        <v>1345</v>
      </c>
      <c r="FWE209" s="1290" t="s">
        <v>1345</v>
      </c>
      <c r="FWF209" s="1290" t="s">
        <v>1345</v>
      </c>
      <c r="FWG209" s="1290" t="s">
        <v>1345</v>
      </c>
      <c r="FWH209" s="1290" t="s">
        <v>1345</v>
      </c>
      <c r="FWI209" s="1290" t="s">
        <v>1345</v>
      </c>
      <c r="FWJ209" s="1290" t="s">
        <v>1345</v>
      </c>
      <c r="FWK209" s="1290" t="s">
        <v>1345</v>
      </c>
      <c r="FWL209" s="1290" t="s">
        <v>1345</v>
      </c>
      <c r="FWM209" s="1290" t="s">
        <v>1345</v>
      </c>
      <c r="FWN209" s="1290" t="s">
        <v>1345</v>
      </c>
      <c r="FWO209" s="1290" t="s">
        <v>1345</v>
      </c>
      <c r="FWP209" s="1290" t="s">
        <v>1345</v>
      </c>
      <c r="FWQ209" s="1290" t="s">
        <v>1345</v>
      </c>
      <c r="FWR209" s="1290" t="s">
        <v>1345</v>
      </c>
      <c r="FWS209" s="1290" t="s">
        <v>1345</v>
      </c>
      <c r="FWT209" s="1290" t="s">
        <v>1345</v>
      </c>
      <c r="FWU209" s="1290" t="s">
        <v>1345</v>
      </c>
      <c r="FWV209" s="1290" t="s">
        <v>1345</v>
      </c>
      <c r="FWW209" s="1290" t="s">
        <v>1345</v>
      </c>
      <c r="FWX209" s="1290" t="s">
        <v>1345</v>
      </c>
      <c r="FWY209" s="1290" t="s">
        <v>1345</v>
      </c>
      <c r="FWZ209" s="1290" t="s">
        <v>1345</v>
      </c>
      <c r="FXA209" s="1290" t="s">
        <v>1345</v>
      </c>
      <c r="FXB209" s="1290" t="s">
        <v>1345</v>
      </c>
      <c r="FXC209" s="1290" t="s">
        <v>1345</v>
      </c>
      <c r="FXD209" s="1290" t="s">
        <v>1345</v>
      </c>
      <c r="FXE209" s="1290" t="s">
        <v>1345</v>
      </c>
      <c r="FXF209" s="1290" t="s">
        <v>1345</v>
      </c>
      <c r="FXG209" s="1290" t="s">
        <v>1345</v>
      </c>
      <c r="FXH209" s="1290" t="s">
        <v>1345</v>
      </c>
      <c r="FXI209" s="1290" t="s">
        <v>1345</v>
      </c>
      <c r="FXJ209" s="1290" t="s">
        <v>1345</v>
      </c>
      <c r="FXK209" s="1290" t="s">
        <v>1345</v>
      </c>
      <c r="FXL209" s="1290" t="s">
        <v>1345</v>
      </c>
      <c r="FXM209" s="1290" t="s">
        <v>1345</v>
      </c>
      <c r="FXN209" s="1290" t="s">
        <v>1345</v>
      </c>
      <c r="FXO209" s="1290" t="s">
        <v>1345</v>
      </c>
      <c r="FXP209" s="1290" t="s">
        <v>1345</v>
      </c>
      <c r="FXQ209" s="1290" t="s">
        <v>1345</v>
      </c>
      <c r="FXR209" s="1290" t="s">
        <v>1345</v>
      </c>
      <c r="FXS209" s="1290" t="s">
        <v>1345</v>
      </c>
      <c r="FXT209" s="1290" t="s">
        <v>1345</v>
      </c>
      <c r="FXU209" s="1290" t="s">
        <v>1345</v>
      </c>
      <c r="FXV209" s="1290" t="s">
        <v>1345</v>
      </c>
      <c r="FXW209" s="1290" t="s">
        <v>1345</v>
      </c>
      <c r="FXX209" s="1290" t="s">
        <v>1345</v>
      </c>
      <c r="FXY209" s="1290" t="s">
        <v>1345</v>
      </c>
      <c r="FXZ209" s="1290" t="s">
        <v>1345</v>
      </c>
      <c r="FYA209" s="1290" t="s">
        <v>1345</v>
      </c>
      <c r="FYB209" s="1290" t="s">
        <v>1345</v>
      </c>
      <c r="FYC209" s="1290" t="s">
        <v>1345</v>
      </c>
      <c r="FYD209" s="1290" t="s">
        <v>1345</v>
      </c>
      <c r="FYE209" s="1290" t="s">
        <v>1345</v>
      </c>
      <c r="FYF209" s="1290" t="s">
        <v>1345</v>
      </c>
      <c r="FYG209" s="1290" t="s">
        <v>1345</v>
      </c>
      <c r="FYH209" s="1290" t="s">
        <v>1345</v>
      </c>
      <c r="FYI209" s="1290" t="s">
        <v>1345</v>
      </c>
      <c r="FYJ209" s="1290" t="s">
        <v>1345</v>
      </c>
      <c r="FYK209" s="1290" t="s">
        <v>1345</v>
      </c>
      <c r="FYL209" s="1290" t="s">
        <v>1345</v>
      </c>
      <c r="FYM209" s="1290" t="s">
        <v>1345</v>
      </c>
      <c r="FYN209" s="1290" t="s">
        <v>1345</v>
      </c>
      <c r="FYO209" s="1290" t="s">
        <v>1345</v>
      </c>
      <c r="FYP209" s="1290" t="s">
        <v>1345</v>
      </c>
      <c r="FYQ209" s="1290" t="s">
        <v>1345</v>
      </c>
      <c r="FYR209" s="1290" t="s">
        <v>1345</v>
      </c>
      <c r="FYS209" s="1290" t="s">
        <v>1345</v>
      </c>
      <c r="FYT209" s="1290" t="s">
        <v>1345</v>
      </c>
      <c r="FYU209" s="1290" t="s">
        <v>1345</v>
      </c>
      <c r="FYV209" s="1290" t="s">
        <v>1345</v>
      </c>
      <c r="FYW209" s="1290" t="s">
        <v>1345</v>
      </c>
      <c r="FYX209" s="1290" t="s">
        <v>1345</v>
      </c>
      <c r="FYY209" s="1290" t="s">
        <v>1345</v>
      </c>
      <c r="FYZ209" s="1290" t="s">
        <v>1345</v>
      </c>
      <c r="FZA209" s="1290" t="s">
        <v>1345</v>
      </c>
      <c r="FZB209" s="1290" t="s">
        <v>1345</v>
      </c>
      <c r="FZC209" s="1290" t="s">
        <v>1345</v>
      </c>
      <c r="FZD209" s="1290" t="s">
        <v>1345</v>
      </c>
      <c r="FZE209" s="1290" t="s">
        <v>1345</v>
      </c>
      <c r="FZF209" s="1290" t="s">
        <v>1345</v>
      </c>
      <c r="FZG209" s="1290" t="s">
        <v>1345</v>
      </c>
      <c r="FZH209" s="1290" t="s">
        <v>1345</v>
      </c>
      <c r="FZI209" s="1290" t="s">
        <v>1345</v>
      </c>
      <c r="FZJ209" s="1290" t="s">
        <v>1345</v>
      </c>
      <c r="FZK209" s="1290" t="s">
        <v>1345</v>
      </c>
      <c r="FZL209" s="1290" t="s">
        <v>1345</v>
      </c>
      <c r="FZM209" s="1290" t="s">
        <v>1345</v>
      </c>
      <c r="FZN209" s="1290" t="s">
        <v>1345</v>
      </c>
      <c r="FZO209" s="1290" t="s">
        <v>1345</v>
      </c>
      <c r="FZP209" s="1290" t="s">
        <v>1345</v>
      </c>
      <c r="FZQ209" s="1290" t="s">
        <v>1345</v>
      </c>
      <c r="FZR209" s="1290" t="s">
        <v>1345</v>
      </c>
      <c r="FZS209" s="1290" t="s">
        <v>1345</v>
      </c>
      <c r="FZT209" s="1290" t="s">
        <v>1345</v>
      </c>
      <c r="FZU209" s="1290" t="s">
        <v>1345</v>
      </c>
      <c r="FZV209" s="1290" t="s">
        <v>1345</v>
      </c>
      <c r="FZW209" s="1290" t="s">
        <v>1345</v>
      </c>
      <c r="FZX209" s="1290" t="s">
        <v>1345</v>
      </c>
      <c r="FZY209" s="1290" t="s">
        <v>1345</v>
      </c>
      <c r="FZZ209" s="1290" t="s">
        <v>1345</v>
      </c>
      <c r="GAA209" s="1290" t="s">
        <v>1345</v>
      </c>
      <c r="GAB209" s="1290" t="s">
        <v>1345</v>
      </c>
      <c r="GAC209" s="1290" t="s">
        <v>1345</v>
      </c>
      <c r="GAD209" s="1290" t="s">
        <v>1345</v>
      </c>
      <c r="GAE209" s="1290" t="s">
        <v>1345</v>
      </c>
      <c r="GAF209" s="1290" t="s">
        <v>1345</v>
      </c>
      <c r="GAG209" s="1290" t="s">
        <v>1345</v>
      </c>
      <c r="GAH209" s="1290" t="s">
        <v>1345</v>
      </c>
      <c r="GAI209" s="1290" t="s">
        <v>1345</v>
      </c>
      <c r="GAJ209" s="1290" t="s">
        <v>1345</v>
      </c>
      <c r="GAK209" s="1290" t="s">
        <v>1345</v>
      </c>
      <c r="GAL209" s="1290" t="s">
        <v>1345</v>
      </c>
      <c r="GAM209" s="1290" t="s">
        <v>1345</v>
      </c>
      <c r="GAN209" s="1290" t="s">
        <v>1345</v>
      </c>
      <c r="GAO209" s="1290" t="s">
        <v>1345</v>
      </c>
      <c r="GAP209" s="1290" t="s">
        <v>1345</v>
      </c>
      <c r="GAQ209" s="1290" t="s">
        <v>1345</v>
      </c>
      <c r="GAR209" s="1290" t="s">
        <v>1345</v>
      </c>
      <c r="GAS209" s="1290" t="s">
        <v>1345</v>
      </c>
      <c r="GAT209" s="1290" t="s">
        <v>1345</v>
      </c>
      <c r="GAU209" s="1290" t="s">
        <v>1345</v>
      </c>
      <c r="GAV209" s="1290" t="s">
        <v>1345</v>
      </c>
      <c r="GAW209" s="1290" t="s">
        <v>1345</v>
      </c>
      <c r="GAX209" s="1290" t="s">
        <v>1345</v>
      </c>
      <c r="GAY209" s="1290" t="s">
        <v>1345</v>
      </c>
      <c r="GAZ209" s="1290" t="s">
        <v>1345</v>
      </c>
      <c r="GBA209" s="1290" t="s">
        <v>1345</v>
      </c>
      <c r="GBB209" s="1290" t="s">
        <v>1345</v>
      </c>
      <c r="GBC209" s="1290" t="s">
        <v>1345</v>
      </c>
      <c r="GBD209" s="1290" t="s">
        <v>1345</v>
      </c>
      <c r="GBE209" s="1290" t="s">
        <v>1345</v>
      </c>
      <c r="GBF209" s="1290" t="s">
        <v>1345</v>
      </c>
      <c r="GBG209" s="1290" t="s">
        <v>1345</v>
      </c>
      <c r="GBH209" s="1290" t="s">
        <v>1345</v>
      </c>
      <c r="GBI209" s="1290" t="s">
        <v>1345</v>
      </c>
      <c r="GBJ209" s="1290" t="s">
        <v>1345</v>
      </c>
      <c r="GBK209" s="1290" t="s">
        <v>1345</v>
      </c>
      <c r="GBL209" s="1290" t="s">
        <v>1345</v>
      </c>
      <c r="GBM209" s="1290" t="s">
        <v>1345</v>
      </c>
      <c r="GBN209" s="1290" t="s">
        <v>1345</v>
      </c>
      <c r="GBO209" s="1290" t="s">
        <v>1345</v>
      </c>
      <c r="GBP209" s="1290" t="s">
        <v>1345</v>
      </c>
      <c r="GBQ209" s="1290" t="s">
        <v>1345</v>
      </c>
      <c r="GBR209" s="1290" t="s">
        <v>1345</v>
      </c>
      <c r="GBS209" s="1290" t="s">
        <v>1345</v>
      </c>
      <c r="GBT209" s="1290" t="s">
        <v>1345</v>
      </c>
      <c r="GBU209" s="1290" t="s">
        <v>1345</v>
      </c>
      <c r="GBV209" s="1290" t="s">
        <v>1345</v>
      </c>
      <c r="GBW209" s="1290" t="s">
        <v>1345</v>
      </c>
      <c r="GBX209" s="1290" t="s">
        <v>1345</v>
      </c>
      <c r="GBY209" s="1290" t="s">
        <v>1345</v>
      </c>
      <c r="GBZ209" s="1290" t="s">
        <v>1345</v>
      </c>
      <c r="GCA209" s="1290" t="s">
        <v>1345</v>
      </c>
      <c r="GCB209" s="1290" t="s">
        <v>1345</v>
      </c>
      <c r="GCC209" s="1290" t="s">
        <v>1345</v>
      </c>
      <c r="GCD209" s="1290" t="s">
        <v>1345</v>
      </c>
      <c r="GCE209" s="1290" t="s">
        <v>1345</v>
      </c>
      <c r="GCF209" s="1290" t="s">
        <v>1345</v>
      </c>
      <c r="GCG209" s="1290" t="s">
        <v>1345</v>
      </c>
      <c r="GCH209" s="1290" t="s">
        <v>1345</v>
      </c>
      <c r="GCI209" s="1290" t="s">
        <v>1345</v>
      </c>
      <c r="GCJ209" s="1290" t="s">
        <v>1345</v>
      </c>
      <c r="GCK209" s="1290" t="s">
        <v>1345</v>
      </c>
      <c r="GCL209" s="1290" t="s">
        <v>1345</v>
      </c>
      <c r="GCM209" s="1290" t="s">
        <v>1345</v>
      </c>
      <c r="GCN209" s="1290" t="s">
        <v>1345</v>
      </c>
      <c r="GCO209" s="1290" t="s">
        <v>1345</v>
      </c>
      <c r="GCP209" s="1290" t="s">
        <v>1345</v>
      </c>
      <c r="GCQ209" s="1290" t="s">
        <v>1345</v>
      </c>
      <c r="GCR209" s="1290" t="s">
        <v>1345</v>
      </c>
      <c r="GCS209" s="1290" t="s">
        <v>1345</v>
      </c>
      <c r="GCT209" s="1290" t="s">
        <v>1345</v>
      </c>
      <c r="GCU209" s="1290" t="s">
        <v>1345</v>
      </c>
      <c r="GCV209" s="1290" t="s">
        <v>1345</v>
      </c>
      <c r="GCW209" s="1290" t="s">
        <v>1345</v>
      </c>
      <c r="GCX209" s="1290" t="s">
        <v>1345</v>
      </c>
      <c r="GCY209" s="1290" t="s">
        <v>1345</v>
      </c>
      <c r="GCZ209" s="1290" t="s">
        <v>1345</v>
      </c>
      <c r="GDA209" s="1290" t="s">
        <v>1345</v>
      </c>
      <c r="GDB209" s="1290" t="s">
        <v>1345</v>
      </c>
      <c r="GDC209" s="1290" t="s">
        <v>1345</v>
      </c>
      <c r="GDD209" s="1290" t="s">
        <v>1345</v>
      </c>
      <c r="GDE209" s="1290" t="s">
        <v>1345</v>
      </c>
      <c r="GDF209" s="1290" t="s">
        <v>1345</v>
      </c>
      <c r="GDG209" s="1290" t="s">
        <v>1345</v>
      </c>
      <c r="GDH209" s="1290" t="s">
        <v>1345</v>
      </c>
      <c r="GDI209" s="1290" t="s">
        <v>1345</v>
      </c>
      <c r="GDJ209" s="1290" t="s">
        <v>1345</v>
      </c>
      <c r="GDK209" s="1290" t="s">
        <v>1345</v>
      </c>
      <c r="GDL209" s="1290" t="s">
        <v>1345</v>
      </c>
      <c r="GDM209" s="1290" t="s">
        <v>1345</v>
      </c>
      <c r="GDN209" s="1290" t="s">
        <v>1345</v>
      </c>
      <c r="GDO209" s="1290" t="s">
        <v>1345</v>
      </c>
      <c r="GDP209" s="1290" t="s">
        <v>1345</v>
      </c>
      <c r="GDQ209" s="1290" t="s">
        <v>1345</v>
      </c>
      <c r="GDR209" s="1290" t="s">
        <v>1345</v>
      </c>
      <c r="GDS209" s="1290" t="s">
        <v>1345</v>
      </c>
      <c r="GDT209" s="1290" t="s">
        <v>1345</v>
      </c>
      <c r="GDU209" s="1290" t="s">
        <v>1345</v>
      </c>
      <c r="GDV209" s="1290" t="s">
        <v>1345</v>
      </c>
      <c r="GDW209" s="1290" t="s">
        <v>1345</v>
      </c>
      <c r="GDX209" s="1290" t="s">
        <v>1345</v>
      </c>
      <c r="GDY209" s="1290" t="s">
        <v>1345</v>
      </c>
      <c r="GDZ209" s="1290" t="s">
        <v>1345</v>
      </c>
      <c r="GEA209" s="1290" t="s">
        <v>1345</v>
      </c>
      <c r="GEB209" s="1290" t="s">
        <v>1345</v>
      </c>
      <c r="GEC209" s="1290" t="s">
        <v>1345</v>
      </c>
      <c r="GED209" s="1290" t="s">
        <v>1345</v>
      </c>
      <c r="GEE209" s="1290" t="s">
        <v>1345</v>
      </c>
      <c r="GEF209" s="1290" t="s">
        <v>1345</v>
      </c>
      <c r="GEG209" s="1290" t="s">
        <v>1345</v>
      </c>
      <c r="GEH209" s="1290" t="s">
        <v>1345</v>
      </c>
      <c r="GEI209" s="1290" t="s">
        <v>1345</v>
      </c>
      <c r="GEJ209" s="1290" t="s">
        <v>1345</v>
      </c>
      <c r="GEK209" s="1290" t="s">
        <v>1345</v>
      </c>
      <c r="GEL209" s="1290" t="s">
        <v>1345</v>
      </c>
      <c r="GEM209" s="1290" t="s">
        <v>1345</v>
      </c>
      <c r="GEN209" s="1290" t="s">
        <v>1345</v>
      </c>
      <c r="GEO209" s="1290" t="s">
        <v>1345</v>
      </c>
      <c r="GEP209" s="1290" t="s">
        <v>1345</v>
      </c>
      <c r="GEQ209" s="1290" t="s">
        <v>1345</v>
      </c>
      <c r="GER209" s="1290" t="s">
        <v>1345</v>
      </c>
      <c r="GES209" s="1290" t="s">
        <v>1345</v>
      </c>
      <c r="GET209" s="1290" t="s">
        <v>1345</v>
      </c>
      <c r="GEU209" s="1290" t="s">
        <v>1345</v>
      </c>
      <c r="GEV209" s="1290" t="s">
        <v>1345</v>
      </c>
      <c r="GEW209" s="1290" t="s">
        <v>1345</v>
      </c>
      <c r="GEX209" s="1290" t="s">
        <v>1345</v>
      </c>
      <c r="GEY209" s="1290" t="s">
        <v>1345</v>
      </c>
      <c r="GEZ209" s="1290" t="s">
        <v>1345</v>
      </c>
      <c r="GFA209" s="1290" t="s">
        <v>1345</v>
      </c>
      <c r="GFB209" s="1290" t="s">
        <v>1345</v>
      </c>
      <c r="GFC209" s="1290" t="s">
        <v>1345</v>
      </c>
      <c r="GFD209" s="1290" t="s">
        <v>1345</v>
      </c>
      <c r="GFE209" s="1290" t="s">
        <v>1345</v>
      </c>
      <c r="GFF209" s="1290" t="s">
        <v>1345</v>
      </c>
      <c r="GFG209" s="1290" t="s">
        <v>1345</v>
      </c>
      <c r="GFH209" s="1290" t="s">
        <v>1345</v>
      </c>
      <c r="GFI209" s="1290" t="s">
        <v>1345</v>
      </c>
      <c r="GFJ209" s="1290" t="s">
        <v>1345</v>
      </c>
      <c r="GFK209" s="1290" t="s">
        <v>1345</v>
      </c>
      <c r="GFL209" s="1290" t="s">
        <v>1345</v>
      </c>
      <c r="GFM209" s="1290" t="s">
        <v>1345</v>
      </c>
      <c r="GFN209" s="1290" t="s">
        <v>1345</v>
      </c>
      <c r="GFO209" s="1290" t="s">
        <v>1345</v>
      </c>
      <c r="GFP209" s="1290" t="s">
        <v>1345</v>
      </c>
      <c r="GFQ209" s="1290" t="s">
        <v>1345</v>
      </c>
      <c r="GFR209" s="1290" t="s">
        <v>1345</v>
      </c>
      <c r="GFS209" s="1290" t="s">
        <v>1345</v>
      </c>
      <c r="GFT209" s="1290" t="s">
        <v>1345</v>
      </c>
      <c r="GFU209" s="1290" t="s">
        <v>1345</v>
      </c>
      <c r="GFV209" s="1290" t="s">
        <v>1345</v>
      </c>
      <c r="GFW209" s="1290" t="s">
        <v>1345</v>
      </c>
      <c r="GFX209" s="1290" t="s">
        <v>1345</v>
      </c>
      <c r="GFY209" s="1290" t="s">
        <v>1345</v>
      </c>
      <c r="GFZ209" s="1290" t="s">
        <v>1345</v>
      </c>
      <c r="GGA209" s="1290" t="s">
        <v>1345</v>
      </c>
      <c r="GGB209" s="1290" t="s">
        <v>1345</v>
      </c>
      <c r="GGC209" s="1290" t="s">
        <v>1345</v>
      </c>
      <c r="GGD209" s="1290" t="s">
        <v>1345</v>
      </c>
      <c r="GGE209" s="1290" t="s">
        <v>1345</v>
      </c>
      <c r="GGF209" s="1290" t="s">
        <v>1345</v>
      </c>
      <c r="GGG209" s="1290" t="s">
        <v>1345</v>
      </c>
      <c r="GGH209" s="1290" t="s">
        <v>1345</v>
      </c>
      <c r="GGI209" s="1290" t="s">
        <v>1345</v>
      </c>
      <c r="GGJ209" s="1290" t="s">
        <v>1345</v>
      </c>
      <c r="GGK209" s="1290" t="s">
        <v>1345</v>
      </c>
      <c r="GGL209" s="1290" t="s">
        <v>1345</v>
      </c>
      <c r="GGM209" s="1290" t="s">
        <v>1345</v>
      </c>
      <c r="GGN209" s="1290" t="s">
        <v>1345</v>
      </c>
      <c r="GGO209" s="1290" t="s">
        <v>1345</v>
      </c>
      <c r="GGP209" s="1290" t="s">
        <v>1345</v>
      </c>
      <c r="GGQ209" s="1290" t="s">
        <v>1345</v>
      </c>
      <c r="GGR209" s="1290" t="s">
        <v>1345</v>
      </c>
      <c r="GGS209" s="1290" t="s">
        <v>1345</v>
      </c>
      <c r="GGT209" s="1290" t="s">
        <v>1345</v>
      </c>
      <c r="GGU209" s="1290" t="s">
        <v>1345</v>
      </c>
      <c r="GGV209" s="1290" t="s">
        <v>1345</v>
      </c>
      <c r="GGW209" s="1290" t="s">
        <v>1345</v>
      </c>
      <c r="GGX209" s="1290" t="s">
        <v>1345</v>
      </c>
      <c r="GGY209" s="1290" t="s">
        <v>1345</v>
      </c>
      <c r="GGZ209" s="1290" t="s">
        <v>1345</v>
      </c>
      <c r="GHA209" s="1290" t="s">
        <v>1345</v>
      </c>
      <c r="GHB209" s="1290" t="s">
        <v>1345</v>
      </c>
      <c r="GHC209" s="1290" t="s">
        <v>1345</v>
      </c>
      <c r="GHD209" s="1290" t="s">
        <v>1345</v>
      </c>
      <c r="GHE209" s="1290" t="s">
        <v>1345</v>
      </c>
      <c r="GHF209" s="1290" t="s">
        <v>1345</v>
      </c>
      <c r="GHG209" s="1290" t="s">
        <v>1345</v>
      </c>
      <c r="GHH209" s="1290" t="s">
        <v>1345</v>
      </c>
      <c r="GHI209" s="1290" t="s">
        <v>1345</v>
      </c>
      <c r="GHJ209" s="1290" t="s">
        <v>1345</v>
      </c>
      <c r="GHK209" s="1290" t="s">
        <v>1345</v>
      </c>
      <c r="GHL209" s="1290" t="s">
        <v>1345</v>
      </c>
      <c r="GHM209" s="1290" t="s">
        <v>1345</v>
      </c>
      <c r="GHN209" s="1290" t="s">
        <v>1345</v>
      </c>
      <c r="GHO209" s="1290" t="s">
        <v>1345</v>
      </c>
      <c r="GHP209" s="1290" t="s">
        <v>1345</v>
      </c>
      <c r="GHQ209" s="1290" t="s">
        <v>1345</v>
      </c>
      <c r="GHR209" s="1290" t="s">
        <v>1345</v>
      </c>
      <c r="GHS209" s="1290" t="s">
        <v>1345</v>
      </c>
      <c r="GHT209" s="1290" t="s">
        <v>1345</v>
      </c>
      <c r="GHU209" s="1290" t="s">
        <v>1345</v>
      </c>
      <c r="GHV209" s="1290" t="s">
        <v>1345</v>
      </c>
      <c r="GHW209" s="1290" t="s">
        <v>1345</v>
      </c>
      <c r="GHX209" s="1290" t="s">
        <v>1345</v>
      </c>
      <c r="GHY209" s="1290" t="s">
        <v>1345</v>
      </c>
      <c r="GHZ209" s="1290" t="s">
        <v>1345</v>
      </c>
      <c r="GIA209" s="1290" t="s">
        <v>1345</v>
      </c>
      <c r="GIB209" s="1290" t="s">
        <v>1345</v>
      </c>
      <c r="GIC209" s="1290" t="s">
        <v>1345</v>
      </c>
      <c r="GID209" s="1290" t="s">
        <v>1345</v>
      </c>
      <c r="GIE209" s="1290" t="s">
        <v>1345</v>
      </c>
      <c r="GIF209" s="1290" t="s">
        <v>1345</v>
      </c>
      <c r="GIG209" s="1290" t="s">
        <v>1345</v>
      </c>
      <c r="GIH209" s="1290" t="s">
        <v>1345</v>
      </c>
      <c r="GII209" s="1290" t="s">
        <v>1345</v>
      </c>
      <c r="GIJ209" s="1290" t="s">
        <v>1345</v>
      </c>
      <c r="GIK209" s="1290" t="s">
        <v>1345</v>
      </c>
      <c r="GIL209" s="1290" t="s">
        <v>1345</v>
      </c>
      <c r="GIM209" s="1290" t="s">
        <v>1345</v>
      </c>
      <c r="GIN209" s="1290" t="s">
        <v>1345</v>
      </c>
      <c r="GIO209" s="1290" t="s">
        <v>1345</v>
      </c>
      <c r="GIP209" s="1290" t="s">
        <v>1345</v>
      </c>
      <c r="GIQ209" s="1290" t="s">
        <v>1345</v>
      </c>
      <c r="GIR209" s="1290" t="s">
        <v>1345</v>
      </c>
      <c r="GIS209" s="1290" t="s">
        <v>1345</v>
      </c>
      <c r="GIT209" s="1290" t="s">
        <v>1345</v>
      </c>
      <c r="GIU209" s="1290" t="s">
        <v>1345</v>
      </c>
      <c r="GIV209" s="1290" t="s">
        <v>1345</v>
      </c>
      <c r="GIW209" s="1290" t="s">
        <v>1345</v>
      </c>
      <c r="GIX209" s="1290" t="s">
        <v>1345</v>
      </c>
      <c r="GIY209" s="1290" t="s">
        <v>1345</v>
      </c>
      <c r="GIZ209" s="1290" t="s">
        <v>1345</v>
      </c>
      <c r="GJA209" s="1290" t="s">
        <v>1345</v>
      </c>
      <c r="GJB209" s="1290" t="s">
        <v>1345</v>
      </c>
      <c r="GJC209" s="1290" t="s">
        <v>1345</v>
      </c>
      <c r="GJD209" s="1290" t="s">
        <v>1345</v>
      </c>
      <c r="GJE209" s="1290" t="s">
        <v>1345</v>
      </c>
      <c r="GJF209" s="1290" t="s">
        <v>1345</v>
      </c>
      <c r="GJG209" s="1290" t="s">
        <v>1345</v>
      </c>
      <c r="GJH209" s="1290" t="s">
        <v>1345</v>
      </c>
      <c r="GJI209" s="1290" t="s">
        <v>1345</v>
      </c>
      <c r="GJJ209" s="1290" t="s">
        <v>1345</v>
      </c>
      <c r="GJK209" s="1290" t="s">
        <v>1345</v>
      </c>
      <c r="GJL209" s="1290" t="s">
        <v>1345</v>
      </c>
      <c r="GJM209" s="1290" t="s">
        <v>1345</v>
      </c>
      <c r="GJN209" s="1290" t="s">
        <v>1345</v>
      </c>
      <c r="GJO209" s="1290" t="s">
        <v>1345</v>
      </c>
      <c r="GJP209" s="1290" t="s">
        <v>1345</v>
      </c>
      <c r="GJQ209" s="1290" t="s">
        <v>1345</v>
      </c>
      <c r="GJR209" s="1290" t="s">
        <v>1345</v>
      </c>
      <c r="GJS209" s="1290" t="s">
        <v>1345</v>
      </c>
      <c r="GJT209" s="1290" t="s">
        <v>1345</v>
      </c>
      <c r="GJU209" s="1290" t="s">
        <v>1345</v>
      </c>
      <c r="GJV209" s="1290" t="s">
        <v>1345</v>
      </c>
      <c r="GJW209" s="1290" t="s">
        <v>1345</v>
      </c>
      <c r="GJX209" s="1290" t="s">
        <v>1345</v>
      </c>
      <c r="GJY209" s="1290" t="s">
        <v>1345</v>
      </c>
      <c r="GJZ209" s="1290" t="s">
        <v>1345</v>
      </c>
      <c r="GKA209" s="1290" t="s">
        <v>1345</v>
      </c>
      <c r="GKB209" s="1290" t="s">
        <v>1345</v>
      </c>
      <c r="GKC209" s="1290" t="s">
        <v>1345</v>
      </c>
      <c r="GKD209" s="1290" t="s">
        <v>1345</v>
      </c>
      <c r="GKE209" s="1290" t="s">
        <v>1345</v>
      </c>
      <c r="GKF209" s="1290" t="s">
        <v>1345</v>
      </c>
      <c r="GKG209" s="1290" t="s">
        <v>1345</v>
      </c>
      <c r="GKH209" s="1290" t="s">
        <v>1345</v>
      </c>
      <c r="GKI209" s="1290" t="s">
        <v>1345</v>
      </c>
      <c r="GKJ209" s="1290" t="s">
        <v>1345</v>
      </c>
      <c r="GKK209" s="1290" t="s">
        <v>1345</v>
      </c>
      <c r="GKL209" s="1290" t="s">
        <v>1345</v>
      </c>
      <c r="GKM209" s="1290" t="s">
        <v>1345</v>
      </c>
      <c r="GKN209" s="1290" t="s">
        <v>1345</v>
      </c>
      <c r="GKO209" s="1290" t="s">
        <v>1345</v>
      </c>
      <c r="GKP209" s="1290" t="s">
        <v>1345</v>
      </c>
      <c r="GKQ209" s="1290" t="s">
        <v>1345</v>
      </c>
      <c r="GKR209" s="1290" t="s">
        <v>1345</v>
      </c>
      <c r="GKS209" s="1290" t="s">
        <v>1345</v>
      </c>
      <c r="GKT209" s="1290" t="s">
        <v>1345</v>
      </c>
      <c r="GKU209" s="1290" t="s">
        <v>1345</v>
      </c>
      <c r="GKV209" s="1290" t="s">
        <v>1345</v>
      </c>
      <c r="GKW209" s="1290" t="s">
        <v>1345</v>
      </c>
      <c r="GKX209" s="1290" t="s">
        <v>1345</v>
      </c>
      <c r="GKY209" s="1290" t="s">
        <v>1345</v>
      </c>
      <c r="GKZ209" s="1290" t="s">
        <v>1345</v>
      </c>
      <c r="GLA209" s="1290" t="s">
        <v>1345</v>
      </c>
      <c r="GLB209" s="1290" t="s">
        <v>1345</v>
      </c>
      <c r="GLC209" s="1290" t="s">
        <v>1345</v>
      </c>
      <c r="GLD209" s="1290" t="s">
        <v>1345</v>
      </c>
      <c r="GLE209" s="1290" t="s">
        <v>1345</v>
      </c>
      <c r="GLF209" s="1290" t="s">
        <v>1345</v>
      </c>
      <c r="GLG209" s="1290" t="s">
        <v>1345</v>
      </c>
      <c r="GLH209" s="1290" t="s">
        <v>1345</v>
      </c>
      <c r="GLI209" s="1290" t="s">
        <v>1345</v>
      </c>
      <c r="GLJ209" s="1290" t="s">
        <v>1345</v>
      </c>
      <c r="GLK209" s="1290" t="s">
        <v>1345</v>
      </c>
      <c r="GLL209" s="1290" t="s">
        <v>1345</v>
      </c>
      <c r="GLM209" s="1290" t="s">
        <v>1345</v>
      </c>
      <c r="GLN209" s="1290" t="s">
        <v>1345</v>
      </c>
      <c r="GLO209" s="1290" t="s">
        <v>1345</v>
      </c>
      <c r="GLP209" s="1290" t="s">
        <v>1345</v>
      </c>
      <c r="GLQ209" s="1290" t="s">
        <v>1345</v>
      </c>
      <c r="GLR209" s="1290" t="s">
        <v>1345</v>
      </c>
      <c r="GLS209" s="1290" t="s">
        <v>1345</v>
      </c>
      <c r="GLT209" s="1290" t="s">
        <v>1345</v>
      </c>
      <c r="GLU209" s="1290" t="s">
        <v>1345</v>
      </c>
      <c r="GLV209" s="1290" t="s">
        <v>1345</v>
      </c>
      <c r="GLW209" s="1290" t="s">
        <v>1345</v>
      </c>
      <c r="GLX209" s="1290" t="s">
        <v>1345</v>
      </c>
      <c r="GLY209" s="1290" t="s">
        <v>1345</v>
      </c>
      <c r="GLZ209" s="1290" t="s">
        <v>1345</v>
      </c>
      <c r="GMA209" s="1290" t="s">
        <v>1345</v>
      </c>
      <c r="GMB209" s="1290" t="s">
        <v>1345</v>
      </c>
      <c r="GMC209" s="1290" t="s">
        <v>1345</v>
      </c>
      <c r="GMD209" s="1290" t="s">
        <v>1345</v>
      </c>
      <c r="GME209" s="1290" t="s">
        <v>1345</v>
      </c>
      <c r="GMF209" s="1290" t="s">
        <v>1345</v>
      </c>
      <c r="GMG209" s="1290" t="s">
        <v>1345</v>
      </c>
      <c r="GMH209" s="1290" t="s">
        <v>1345</v>
      </c>
      <c r="GMI209" s="1290" t="s">
        <v>1345</v>
      </c>
      <c r="GMJ209" s="1290" t="s">
        <v>1345</v>
      </c>
      <c r="GMK209" s="1290" t="s">
        <v>1345</v>
      </c>
      <c r="GML209" s="1290" t="s">
        <v>1345</v>
      </c>
      <c r="GMM209" s="1290" t="s">
        <v>1345</v>
      </c>
      <c r="GMN209" s="1290" t="s">
        <v>1345</v>
      </c>
      <c r="GMO209" s="1290" t="s">
        <v>1345</v>
      </c>
      <c r="GMP209" s="1290" t="s">
        <v>1345</v>
      </c>
      <c r="GMQ209" s="1290" t="s">
        <v>1345</v>
      </c>
      <c r="GMR209" s="1290" t="s">
        <v>1345</v>
      </c>
      <c r="GMS209" s="1290" t="s">
        <v>1345</v>
      </c>
      <c r="GMT209" s="1290" t="s">
        <v>1345</v>
      </c>
      <c r="GMU209" s="1290" t="s">
        <v>1345</v>
      </c>
      <c r="GMV209" s="1290" t="s">
        <v>1345</v>
      </c>
      <c r="GMW209" s="1290" t="s">
        <v>1345</v>
      </c>
      <c r="GMX209" s="1290" t="s">
        <v>1345</v>
      </c>
      <c r="GMY209" s="1290" t="s">
        <v>1345</v>
      </c>
      <c r="GMZ209" s="1290" t="s">
        <v>1345</v>
      </c>
      <c r="GNA209" s="1290" t="s">
        <v>1345</v>
      </c>
      <c r="GNB209" s="1290" t="s">
        <v>1345</v>
      </c>
      <c r="GNC209" s="1290" t="s">
        <v>1345</v>
      </c>
      <c r="GND209" s="1290" t="s">
        <v>1345</v>
      </c>
      <c r="GNE209" s="1290" t="s">
        <v>1345</v>
      </c>
      <c r="GNF209" s="1290" t="s">
        <v>1345</v>
      </c>
      <c r="GNG209" s="1290" t="s">
        <v>1345</v>
      </c>
      <c r="GNH209" s="1290" t="s">
        <v>1345</v>
      </c>
      <c r="GNI209" s="1290" t="s">
        <v>1345</v>
      </c>
      <c r="GNJ209" s="1290" t="s">
        <v>1345</v>
      </c>
      <c r="GNK209" s="1290" t="s">
        <v>1345</v>
      </c>
      <c r="GNL209" s="1290" t="s">
        <v>1345</v>
      </c>
      <c r="GNM209" s="1290" t="s">
        <v>1345</v>
      </c>
      <c r="GNN209" s="1290" t="s">
        <v>1345</v>
      </c>
      <c r="GNO209" s="1290" t="s">
        <v>1345</v>
      </c>
      <c r="GNP209" s="1290" t="s">
        <v>1345</v>
      </c>
      <c r="GNQ209" s="1290" t="s">
        <v>1345</v>
      </c>
      <c r="GNR209" s="1290" t="s">
        <v>1345</v>
      </c>
      <c r="GNS209" s="1290" t="s">
        <v>1345</v>
      </c>
      <c r="GNT209" s="1290" t="s">
        <v>1345</v>
      </c>
      <c r="GNU209" s="1290" t="s">
        <v>1345</v>
      </c>
      <c r="GNV209" s="1290" t="s">
        <v>1345</v>
      </c>
      <c r="GNW209" s="1290" t="s">
        <v>1345</v>
      </c>
      <c r="GNX209" s="1290" t="s">
        <v>1345</v>
      </c>
      <c r="GNY209" s="1290" t="s">
        <v>1345</v>
      </c>
      <c r="GNZ209" s="1290" t="s">
        <v>1345</v>
      </c>
      <c r="GOA209" s="1290" t="s">
        <v>1345</v>
      </c>
      <c r="GOB209" s="1290" t="s">
        <v>1345</v>
      </c>
      <c r="GOC209" s="1290" t="s">
        <v>1345</v>
      </c>
      <c r="GOD209" s="1290" t="s">
        <v>1345</v>
      </c>
      <c r="GOE209" s="1290" t="s">
        <v>1345</v>
      </c>
      <c r="GOF209" s="1290" t="s">
        <v>1345</v>
      </c>
      <c r="GOG209" s="1290" t="s">
        <v>1345</v>
      </c>
      <c r="GOH209" s="1290" t="s">
        <v>1345</v>
      </c>
      <c r="GOI209" s="1290" t="s">
        <v>1345</v>
      </c>
      <c r="GOJ209" s="1290" t="s">
        <v>1345</v>
      </c>
      <c r="GOK209" s="1290" t="s">
        <v>1345</v>
      </c>
      <c r="GOL209" s="1290" t="s">
        <v>1345</v>
      </c>
      <c r="GOM209" s="1290" t="s">
        <v>1345</v>
      </c>
      <c r="GON209" s="1290" t="s">
        <v>1345</v>
      </c>
      <c r="GOO209" s="1290" t="s">
        <v>1345</v>
      </c>
      <c r="GOP209" s="1290" t="s">
        <v>1345</v>
      </c>
      <c r="GOQ209" s="1290" t="s">
        <v>1345</v>
      </c>
      <c r="GOR209" s="1290" t="s">
        <v>1345</v>
      </c>
      <c r="GOS209" s="1290" t="s">
        <v>1345</v>
      </c>
      <c r="GOT209" s="1290" t="s">
        <v>1345</v>
      </c>
      <c r="GOU209" s="1290" t="s">
        <v>1345</v>
      </c>
      <c r="GOV209" s="1290" t="s">
        <v>1345</v>
      </c>
      <c r="GOW209" s="1290" t="s">
        <v>1345</v>
      </c>
      <c r="GOX209" s="1290" t="s">
        <v>1345</v>
      </c>
      <c r="GOY209" s="1290" t="s">
        <v>1345</v>
      </c>
      <c r="GOZ209" s="1290" t="s">
        <v>1345</v>
      </c>
      <c r="GPA209" s="1290" t="s">
        <v>1345</v>
      </c>
      <c r="GPB209" s="1290" t="s">
        <v>1345</v>
      </c>
      <c r="GPC209" s="1290" t="s">
        <v>1345</v>
      </c>
      <c r="GPD209" s="1290" t="s">
        <v>1345</v>
      </c>
      <c r="GPE209" s="1290" t="s">
        <v>1345</v>
      </c>
      <c r="GPF209" s="1290" t="s">
        <v>1345</v>
      </c>
      <c r="GPG209" s="1290" t="s">
        <v>1345</v>
      </c>
      <c r="GPH209" s="1290" t="s">
        <v>1345</v>
      </c>
      <c r="GPI209" s="1290" t="s">
        <v>1345</v>
      </c>
      <c r="GPJ209" s="1290" t="s">
        <v>1345</v>
      </c>
      <c r="GPK209" s="1290" t="s">
        <v>1345</v>
      </c>
      <c r="GPL209" s="1290" t="s">
        <v>1345</v>
      </c>
      <c r="GPM209" s="1290" t="s">
        <v>1345</v>
      </c>
      <c r="GPN209" s="1290" t="s">
        <v>1345</v>
      </c>
      <c r="GPO209" s="1290" t="s">
        <v>1345</v>
      </c>
      <c r="GPP209" s="1290" t="s">
        <v>1345</v>
      </c>
      <c r="GPQ209" s="1290" t="s">
        <v>1345</v>
      </c>
      <c r="GPR209" s="1290" t="s">
        <v>1345</v>
      </c>
      <c r="GPS209" s="1290" t="s">
        <v>1345</v>
      </c>
      <c r="GPT209" s="1290" t="s">
        <v>1345</v>
      </c>
      <c r="GPU209" s="1290" t="s">
        <v>1345</v>
      </c>
      <c r="GPV209" s="1290" t="s">
        <v>1345</v>
      </c>
      <c r="GPW209" s="1290" t="s">
        <v>1345</v>
      </c>
      <c r="GPX209" s="1290" t="s">
        <v>1345</v>
      </c>
      <c r="GPY209" s="1290" t="s">
        <v>1345</v>
      </c>
      <c r="GPZ209" s="1290" t="s">
        <v>1345</v>
      </c>
      <c r="GQA209" s="1290" t="s">
        <v>1345</v>
      </c>
      <c r="GQB209" s="1290" t="s">
        <v>1345</v>
      </c>
      <c r="GQC209" s="1290" t="s">
        <v>1345</v>
      </c>
      <c r="GQD209" s="1290" t="s">
        <v>1345</v>
      </c>
      <c r="GQE209" s="1290" t="s">
        <v>1345</v>
      </c>
      <c r="GQF209" s="1290" t="s">
        <v>1345</v>
      </c>
      <c r="GQG209" s="1290" t="s">
        <v>1345</v>
      </c>
      <c r="GQH209" s="1290" t="s">
        <v>1345</v>
      </c>
      <c r="GQI209" s="1290" t="s">
        <v>1345</v>
      </c>
      <c r="GQJ209" s="1290" t="s">
        <v>1345</v>
      </c>
      <c r="GQK209" s="1290" t="s">
        <v>1345</v>
      </c>
      <c r="GQL209" s="1290" t="s">
        <v>1345</v>
      </c>
      <c r="GQM209" s="1290" t="s">
        <v>1345</v>
      </c>
      <c r="GQN209" s="1290" t="s">
        <v>1345</v>
      </c>
      <c r="GQO209" s="1290" t="s">
        <v>1345</v>
      </c>
      <c r="GQP209" s="1290" t="s">
        <v>1345</v>
      </c>
      <c r="GQQ209" s="1290" t="s">
        <v>1345</v>
      </c>
      <c r="GQR209" s="1290" t="s">
        <v>1345</v>
      </c>
      <c r="GQS209" s="1290" t="s">
        <v>1345</v>
      </c>
      <c r="GQT209" s="1290" t="s">
        <v>1345</v>
      </c>
      <c r="GQU209" s="1290" t="s">
        <v>1345</v>
      </c>
      <c r="GQV209" s="1290" t="s">
        <v>1345</v>
      </c>
      <c r="GQW209" s="1290" t="s">
        <v>1345</v>
      </c>
      <c r="GQX209" s="1290" t="s">
        <v>1345</v>
      </c>
      <c r="GQY209" s="1290" t="s">
        <v>1345</v>
      </c>
      <c r="GQZ209" s="1290" t="s">
        <v>1345</v>
      </c>
      <c r="GRA209" s="1290" t="s">
        <v>1345</v>
      </c>
      <c r="GRB209" s="1290" t="s">
        <v>1345</v>
      </c>
      <c r="GRC209" s="1290" t="s">
        <v>1345</v>
      </c>
      <c r="GRD209" s="1290" t="s">
        <v>1345</v>
      </c>
      <c r="GRE209" s="1290" t="s">
        <v>1345</v>
      </c>
      <c r="GRF209" s="1290" t="s">
        <v>1345</v>
      </c>
      <c r="GRG209" s="1290" t="s">
        <v>1345</v>
      </c>
      <c r="GRH209" s="1290" t="s">
        <v>1345</v>
      </c>
      <c r="GRI209" s="1290" t="s">
        <v>1345</v>
      </c>
      <c r="GRJ209" s="1290" t="s">
        <v>1345</v>
      </c>
      <c r="GRK209" s="1290" t="s">
        <v>1345</v>
      </c>
      <c r="GRL209" s="1290" t="s">
        <v>1345</v>
      </c>
      <c r="GRM209" s="1290" t="s">
        <v>1345</v>
      </c>
      <c r="GRN209" s="1290" t="s">
        <v>1345</v>
      </c>
      <c r="GRO209" s="1290" t="s">
        <v>1345</v>
      </c>
      <c r="GRP209" s="1290" t="s">
        <v>1345</v>
      </c>
      <c r="GRQ209" s="1290" t="s">
        <v>1345</v>
      </c>
      <c r="GRR209" s="1290" t="s">
        <v>1345</v>
      </c>
      <c r="GRS209" s="1290" t="s">
        <v>1345</v>
      </c>
      <c r="GRT209" s="1290" t="s">
        <v>1345</v>
      </c>
      <c r="GRU209" s="1290" t="s">
        <v>1345</v>
      </c>
      <c r="GRV209" s="1290" t="s">
        <v>1345</v>
      </c>
      <c r="GRW209" s="1290" t="s">
        <v>1345</v>
      </c>
      <c r="GRX209" s="1290" t="s">
        <v>1345</v>
      </c>
      <c r="GRY209" s="1290" t="s">
        <v>1345</v>
      </c>
      <c r="GRZ209" s="1290" t="s">
        <v>1345</v>
      </c>
      <c r="GSA209" s="1290" t="s">
        <v>1345</v>
      </c>
      <c r="GSB209" s="1290" t="s">
        <v>1345</v>
      </c>
      <c r="GSC209" s="1290" t="s">
        <v>1345</v>
      </c>
      <c r="GSD209" s="1290" t="s">
        <v>1345</v>
      </c>
      <c r="GSE209" s="1290" t="s">
        <v>1345</v>
      </c>
      <c r="GSF209" s="1290" t="s">
        <v>1345</v>
      </c>
      <c r="GSG209" s="1290" t="s">
        <v>1345</v>
      </c>
      <c r="GSH209" s="1290" t="s">
        <v>1345</v>
      </c>
      <c r="GSI209" s="1290" t="s">
        <v>1345</v>
      </c>
      <c r="GSJ209" s="1290" t="s">
        <v>1345</v>
      </c>
      <c r="GSK209" s="1290" t="s">
        <v>1345</v>
      </c>
      <c r="GSL209" s="1290" t="s">
        <v>1345</v>
      </c>
      <c r="GSM209" s="1290" t="s">
        <v>1345</v>
      </c>
      <c r="GSN209" s="1290" t="s">
        <v>1345</v>
      </c>
      <c r="GSO209" s="1290" t="s">
        <v>1345</v>
      </c>
      <c r="GSP209" s="1290" t="s">
        <v>1345</v>
      </c>
      <c r="GSQ209" s="1290" t="s">
        <v>1345</v>
      </c>
      <c r="GSR209" s="1290" t="s">
        <v>1345</v>
      </c>
      <c r="GSS209" s="1290" t="s">
        <v>1345</v>
      </c>
      <c r="GST209" s="1290" t="s">
        <v>1345</v>
      </c>
      <c r="GSU209" s="1290" t="s">
        <v>1345</v>
      </c>
      <c r="GSV209" s="1290" t="s">
        <v>1345</v>
      </c>
      <c r="GSW209" s="1290" t="s">
        <v>1345</v>
      </c>
      <c r="GSX209" s="1290" t="s">
        <v>1345</v>
      </c>
      <c r="GSY209" s="1290" t="s">
        <v>1345</v>
      </c>
      <c r="GSZ209" s="1290" t="s">
        <v>1345</v>
      </c>
      <c r="GTA209" s="1290" t="s">
        <v>1345</v>
      </c>
      <c r="GTB209" s="1290" t="s">
        <v>1345</v>
      </c>
      <c r="GTC209" s="1290" t="s">
        <v>1345</v>
      </c>
      <c r="GTD209" s="1290" t="s">
        <v>1345</v>
      </c>
      <c r="GTE209" s="1290" t="s">
        <v>1345</v>
      </c>
      <c r="GTF209" s="1290" t="s">
        <v>1345</v>
      </c>
      <c r="GTG209" s="1290" t="s">
        <v>1345</v>
      </c>
      <c r="GTH209" s="1290" t="s">
        <v>1345</v>
      </c>
      <c r="GTI209" s="1290" t="s">
        <v>1345</v>
      </c>
      <c r="GTJ209" s="1290" t="s">
        <v>1345</v>
      </c>
      <c r="GTK209" s="1290" t="s">
        <v>1345</v>
      </c>
      <c r="GTL209" s="1290" t="s">
        <v>1345</v>
      </c>
      <c r="GTM209" s="1290" t="s">
        <v>1345</v>
      </c>
      <c r="GTN209" s="1290" t="s">
        <v>1345</v>
      </c>
      <c r="GTO209" s="1290" t="s">
        <v>1345</v>
      </c>
      <c r="GTP209" s="1290" t="s">
        <v>1345</v>
      </c>
      <c r="GTQ209" s="1290" t="s">
        <v>1345</v>
      </c>
      <c r="GTR209" s="1290" t="s">
        <v>1345</v>
      </c>
      <c r="GTS209" s="1290" t="s">
        <v>1345</v>
      </c>
      <c r="GTT209" s="1290" t="s">
        <v>1345</v>
      </c>
      <c r="GTU209" s="1290" t="s">
        <v>1345</v>
      </c>
      <c r="GTV209" s="1290" t="s">
        <v>1345</v>
      </c>
      <c r="GTW209" s="1290" t="s">
        <v>1345</v>
      </c>
      <c r="GTX209" s="1290" t="s">
        <v>1345</v>
      </c>
      <c r="GTY209" s="1290" t="s">
        <v>1345</v>
      </c>
      <c r="GTZ209" s="1290" t="s">
        <v>1345</v>
      </c>
      <c r="GUA209" s="1290" t="s">
        <v>1345</v>
      </c>
      <c r="GUB209" s="1290" t="s">
        <v>1345</v>
      </c>
      <c r="GUC209" s="1290" t="s">
        <v>1345</v>
      </c>
      <c r="GUD209" s="1290" t="s">
        <v>1345</v>
      </c>
      <c r="GUE209" s="1290" t="s">
        <v>1345</v>
      </c>
      <c r="GUF209" s="1290" t="s">
        <v>1345</v>
      </c>
      <c r="GUG209" s="1290" t="s">
        <v>1345</v>
      </c>
      <c r="GUH209" s="1290" t="s">
        <v>1345</v>
      </c>
      <c r="GUI209" s="1290" t="s">
        <v>1345</v>
      </c>
      <c r="GUJ209" s="1290" t="s">
        <v>1345</v>
      </c>
      <c r="GUK209" s="1290" t="s">
        <v>1345</v>
      </c>
      <c r="GUL209" s="1290" t="s">
        <v>1345</v>
      </c>
      <c r="GUM209" s="1290" t="s">
        <v>1345</v>
      </c>
      <c r="GUN209" s="1290" t="s">
        <v>1345</v>
      </c>
      <c r="GUO209" s="1290" t="s">
        <v>1345</v>
      </c>
      <c r="GUP209" s="1290" t="s">
        <v>1345</v>
      </c>
      <c r="GUQ209" s="1290" t="s">
        <v>1345</v>
      </c>
      <c r="GUR209" s="1290" t="s">
        <v>1345</v>
      </c>
      <c r="GUS209" s="1290" t="s">
        <v>1345</v>
      </c>
      <c r="GUT209" s="1290" t="s">
        <v>1345</v>
      </c>
      <c r="GUU209" s="1290" t="s">
        <v>1345</v>
      </c>
      <c r="GUV209" s="1290" t="s">
        <v>1345</v>
      </c>
      <c r="GUW209" s="1290" t="s">
        <v>1345</v>
      </c>
      <c r="GUX209" s="1290" t="s">
        <v>1345</v>
      </c>
      <c r="GUY209" s="1290" t="s">
        <v>1345</v>
      </c>
      <c r="GUZ209" s="1290" t="s">
        <v>1345</v>
      </c>
      <c r="GVA209" s="1290" t="s">
        <v>1345</v>
      </c>
      <c r="GVB209" s="1290" t="s">
        <v>1345</v>
      </c>
      <c r="GVC209" s="1290" t="s">
        <v>1345</v>
      </c>
      <c r="GVD209" s="1290" t="s">
        <v>1345</v>
      </c>
      <c r="GVE209" s="1290" t="s">
        <v>1345</v>
      </c>
      <c r="GVF209" s="1290" t="s">
        <v>1345</v>
      </c>
      <c r="GVG209" s="1290" t="s">
        <v>1345</v>
      </c>
      <c r="GVH209" s="1290" t="s">
        <v>1345</v>
      </c>
      <c r="GVI209" s="1290" t="s">
        <v>1345</v>
      </c>
      <c r="GVJ209" s="1290" t="s">
        <v>1345</v>
      </c>
      <c r="GVK209" s="1290" t="s">
        <v>1345</v>
      </c>
      <c r="GVL209" s="1290" t="s">
        <v>1345</v>
      </c>
      <c r="GVM209" s="1290" t="s">
        <v>1345</v>
      </c>
      <c r="GVN209" s="1290" t="s">
        <v>1345</v>
      </c>
      <c r="GVO209" s="1290" t="s">
        <v>1345</v>
      </c>
      <c r="GVP209" s="1290" t="s">
        <v>1345</v>
      </c>
      <c r="GVQ209" s="1290" t="s">
        <v>1345</v>
      </c>
      <c r="GVR209" s="1290" t="s">
        <v>1345</v>
      </c>
      <c r="GVS209" s="1290" t="s">
        <v>1345</v>
      </c>
      <c r="GVT209" s="1290" t="s">
        <v>1345</v>
      </c>
      <c r="GVU209" s="1290" t="s">
        <v>1345</v>
      </c>
      <c r="GVV209" s="1290" t="s">
        <v>1345</v>
      </c>
      <c r="GVW209" s="1290" t="s">
        <v>1345</v>
      </c>
      <c r="GVX209" s="1290" t="s">
        <v>1345</v>
      </c>
      <c r="GVY209" s="1290" t="s">
        <v>1345</v>
      </c>
      <c r="GVZ209" s="1290" t="s">
        <v>1345</v>
      </c>
      <c r="GWA209" s="1290" t="s">
        <v>1345</v>
      </c>
      <c r="GWB209" s="1290" t="s">
        <v>1345</v>
      </c>
      <c r="GWC209" s="1290" t="s">
        <v>1345</v>
      </c>
      <c r="GWD209" s="1290" t="s">
        <v>1345</v>
      </c>
      <c r="GWE209" s="1290" t="s">
        <v>1345</v>
      </c>
      <c r="GWF209" s="1290" t="s">
        <v>1345</v>
      </c>
      <c r="GWG209" s="1290" t="s">
        <v>1345</v>
      </c>
      <c r="GWH209" s="1290" t="s">
        <v>1345</v>
      </c>
      <c r="GWI209" s="1290" t="s">
        <v>1345</v>
      </c>
      <c r="GWJ209" s="1290" t="s">
        <v>1345</v>
      </c>
      <c r="GWK209" s="1290" t="s">
        <v>1345</v>
      </c>
      <c r="GWL209" s="1290" t="s">
        <v>1345</v>
      </c>
      <c r="GWM209" s="1290" t="s">
        <v>1345</v>
      </c>
      <c r="GWN209" s="1290" t="s">
        <v>1345</v>
      </c>
      <c r="GWO209" s="1290" t="s">
        <v>1345</v>
      </c>
      <c r="GWP209" s="1290" t="s">
        <v>1345</v>
      </c>
      <c r="GWQ209" s="1290" t="s">
        <v>1345</v>
      </c>
      <c r="GWR209" s="1290" t="s">
        <v>1345</v>
      </c>
      <c r="GWS209" s="1290" t="s">
        <v>1345</v>
      </c>
      <c r="GWT209" s="1290" t="s">
        <v>1345</v>
      </c>
      <c r="GWU209" s="1290" t="s">
        <v>1345</v>
      </c>
      <c r="GWV209" s="1290" t="s">
        <v>1345</v>
      </c>
      <c r="GWW209" s="1290" t="s">
        <v>1345</v>
      </c>
      <c r="GWX209" s="1290" t="s">
        <v>1345</v>
      </c>
      <c r="GWY209" s="1290" t="s">
        <v>1345</v>
      </c>
      <c r="GWZ209" s="1290" t="s">
        <v>1345</v>
      </c>
      <c r="GXA209" s="1290" t="s">
        <v>1345</v>
      </c>
      <c r="GXB209" s="1290" t="s">
        <v>1345</v>
      </c>
      <c r="GXC209" s="1290" t="s">
        <v>1345</v>
      </c>
      <c r="GXD209" s="1290" t="s">
        <v>1345</v>
      </c>
      <c r="GXE209" s="1290" t="s">
        <v>1345</v>
      </c>
      <c r="GXF209" s="1290" t="s">
        <v>1345</v>
      </c>
      <c r="GXG209" s="1290" t="s">
        <v>1345</v>
      </c>
      <c r="GXH209" s="1290" t="s">
        <v>1345</v>
      </c>
      <c r="GXI209" s="1290" t="s">
        <v>1345</v>
      </c>
      <c r="GXJ209" s="1290" t="s">
        <v>1345</v>
      </c>
      <c r="GXK209" s="1290" t="s">
        <v>1345</v>
      </c>
      <c r="GXL209" s="1290" t="s">
        <v>1345</v>
      </c>
      <c r="GXM209" s="1290" t="s">
        <v>1345</v>
      </c>
      <c r="GXN209" s="1290" t="s">
        <v>1345</v>
      </c>
      <c r="GXO209" s="1290" t="s">
        <v>1345</v>
      </c>
      <c r="GXP209" s="1290" t="s">
        <v>1345</v>
      </c>
      <c r="GXQ209" s="1290" t="s">
        <v>1345</v>
      </c>
      <c r="GXR209" s="1290" t="s">
        <v>1345</v>
      </c>
      <c r="GXS209" s="1290" t="s">
        <v>1345</v>
      </c>
      <c r="GXT209" s="1290" t="s">
        <v>1345</v>
      </c>
      <c r="GXU209" s="1290" t="s">
        <v>1345</v>
      </c>
      <c r="GXV209" s="1290" t="s">
        <v>1345</v>
      </c>
      <c r="GXW209" s="1290" t="s">
        <v>1345</v>
      </c>
      <c r="GXX209" s="1290" t="s">
        <v>1345</v>
      </c>
      <c r="GXY209" s="1290" t="s">
        <v>1345</v>
      </c>
      <c r="GXZ209" s="1290" t="s">
        <v>1345</v>
      </c>
      <c r="GYA209" s="1290" t="s">
        <v>1345</v>
      </c>
      <c r="GYB209" s="1290" t="s">
        <v>1345</v>
      </c>
      <c r="GYC209" s="1290" t="s">
        <v>1345</v>
      </c>
      <c r="GYD209" s="1290" t="s">
        <v>1345</v>
      </c>
      <c r="GYE209" s="1290" t="s">
        <v>1345</v>
      </c>
      <c r="GYF209" s="1290" t="s">
        <v>1345</v>
      </c>
      <c r="GYG209" s="1290" t="s">
        <v>1345</v>
      </c>
      <c r="GYH209" s="1290" t="s">
        <v>1345</v>
      </c>
      <c r="GYI209" s="1290" t="s">
        <v>1345</v>
      </c>
      <c r="GYJ209" s="1290" t="s">
        <v>1345</v>
      </c>
      <c r="GYK209" s="1290" t="s">
        <v>1345</v>
      </c>
      <c r="GYL209" s="1290" t="s">
        <v>1345</v>
      </c>
      <c r="GYM209" s="1290" t="s">
        <v>1345</v>
      </c>
      <c r="GYN209" s="1290" t="s">
        <v>1345</v>
      </c>
      <c r="GYO209" s="1290" t="s">
        <v>1345</v>
      </c>
      <c r="GYP209" s="1290" t="s">
        <v>1345</v>
      </c>
      <c r="GYQ209" s="1290" t="s">
        <v>1345</v>
      </c>
      <c r="GYR209" s="1290" t="s">
        <v>1345</v>
      </c>
      <c r="GYS209" s="1290" t="s">
        <v>1345</v>
      </c>
      <c r="GYT209" s="1290" t="s">
        <v>1345</v>
      </c>
      <c r="GYU209" s="1290" t="s">
        <v>1345</v>
      </c>
      <c r="GYV209" s="1290" t="s">
        <v>1345</v>
      </c>
      <c r="GYW209" s="1290" t="s">
        <v>1345</v>
      </c>
      <c r="GYX209" s="1290" t="s">
        <v>1345</v>
      </c>
      <c r="GYY209" s="1290" t="s">
        <v>1345</v>
      </c>
      <c r="GYZ209" s="1290" t="s">
        <v>1345</v>
      </c>
      <c r="GZA209" s="1290" t="s">
        <v>1345</v>
      </c>
      <c r="GZB209" s="1290" t="s">
        <v>1345</v>
      </c>
      <c r="GZC209" s="1290" t="s">
        <v>1345</v>
      </c>
      <c r="GZD209" s="1290" t="s">
        <v>1345</v>
      </c>
      <c r="GZE209" s="1290" t="s">
        <v>1345</v>
      </c>
      <c r="GZF209" s="1290" t="s">
        <v>1345</v>
      </c>
      <c r="GZG209" s="1290" t="s">
        <v>1345</v>
      </c>
      <c r="GZH209" s="1290" t="s">
        <v>1345</v>
      </c>
      <c r="GZI209" s="1290" t="s">
        <v>1345</v>
      </c>
      <c r="GZJ209" s="1290" t="s">
        <v>1345</v>
      </c>
      <c r="GZK209" s="1290" t="s">
        <v>1345</v>
      </c>
      <c r="GZL209" s="1290" t="s">
        <v>1345</v>
      </c>
      <c r="GZM209" s="1290" t="s">
        <v>1345</v>
      </c>
      <c r="GZN209" s="1290" t="s">
        <v>1345</v>
      </c>
      <c r="GZO209" s="1290" t="s">
        <v>1345</v>
      </c>
      <c r="GZP209" s="1290" t="s">
        <v>1345</v>
      </c>
      <c r="GZQ209" s="1290" t="s">
        <v>1345</v>
      </c>
      <c r="GZR209" s="1290" t="s">
        <v>1345</v>
      </c>
      <c r="GZS209" s="1290" t="s">
        <v>1345</v>
      </c>
      <c r="GZT209" s="1290" t="s">
        <v>1345</v>
      </c>
      <c r="GZU209" s="1290" t="s">
        <v>1345</v>
      </c>
      <c r="GZV209" s="1290" t="s">
        <v>1345</v>
      </c>
      <c r="GZW209" s="1290" t="s">
        <v>1345</v>
      </c>
      <c r="GZX209" s="1290" t="s">
        <v>1345</v>
      </c>
      <c r="GZY209" s="1290" t="s">
        <v>1345</v>
      </c>
      <c r="GZZ209" s="1290" t="s">
        <v>1345</v>
      </c>
      <c r="HAA209" s="1290" t="s">
        <v>1345</v>
      </c>
      <c r="HAB209" s="1290" t="s">
        <v>1345</v>
      </c>
      <c r="HAC209" s="1290" t="s">
        <v>1345</v>
      </c>
      <c r="HAD209" s="1290" t="s">
        <v>1345</v>
      </c>
      <c r="HAE209" s="1290" t="s">
        <v>1345</v>
      </c>
      <c r="HAF209" s="1290" t="s">
        <v>1345</v>
      </c>
      <c r="HAG209" s="1290" t="s">
        <v>1345</v>
      </c>
      <c r="HAH209" s="1290" t="s">
        <v>1345</v>
      </c>
      <c r="HAI209" s="1290" t="s">
        <v>1345</v>
      </c>
      <c r="HAJ209" s="1290" t="s">
        <v>1345</v>
      </c>
      <c r="HAK209" s="1290" t="s">
        <v>1345</v>
      </c>
      <c r="HAL209" s="1290" t="s">
        <v>1345</v>
      </c>
      <c r="HAM209" s="1290" t="s">
        <v>1345</v>
      </c>
      <c r="HAN209" s="1290" t="s">
        <v>1345</v>
      </c>
      <c r="HAO209" s="1290" t="s">
        <v>1345</v>
      </c>
      <c r="HAP209" s="1290" t="s">
        <v>1345</v>
      </c>
      <c r="HAQ209" s="1290" t="s">
        <v>1345</v>
      </c>
      <c r="HAR209" s="1290" t="s">
        <v>1345</v>
      </c>
      <c r="HAS209" s="1290" t="s">
        <v>1345</v>
      </c>
      <c r="HAT209" s="1290" t="s">
        <v>1345</v>
      </c>
      <c r="HAU209" s="1290" t="s">
        <v>1345</v>
      </c>
      <c r="HAV209" s="1290" t="s">
        <v>1345</v>
      </c>
      <c r="HAW209" s="1290" t="s">
        <v>1345</v>
      </c>
      <c r="HAX209" s="1290" t="s">
        <v>1345</v>
      </c>
      <c r="HAY209" s="1290" t="s">
        <v>1345</v>
      </c>
      <c r="HAZ209" s="1290" t="s">
        <v>1345</v>
      </c>
      <c r="HBA209" s="1290" t="s">
        <v>1345</v>
      </c>
      <c r="HBB209" s="1290" t="s">
        <v>1345</v>
      </c>
      <c r="HBC209" s="1290" t="s">
        <v>1345</v>
      </c>
      <c r="HBD209" s="1290" t="s">
        <v>1345</v>
      </c>
      <c r="HBE209" s="1290" t="s">
        <v>1345</v>
      </c>
      <c r="HBF209" s="1290" t="s">
        <v>1345</v>
      </c>
      <c r="HBG209" s="1290" t="s">
        <v>1345</v>
      </c>
      <c r="HBH209" s="1290" t="s">
        <v>1345</v>
      </c>
      <c r="HBI209" s="1290" t="s">
        <v>1345</v>
      </c>
      <c r="HBJ209" s="1290" t="s">
        <v>1345</v>
      </c>
      <c r="HBK209" s="1290" t="s">
        <v>1345</v>
      </c>
      <c r="HBL209" s="1290" t="s">
        <v>1345</v>
      </c>
      <c r="HBM209" s="1290" t="s">
        <v>1345</v>
      </c>
      <c r="HBN209" s="1290" t="s">
        <v>1345</v>
      </c>
      <c r="HBO209" s="1290" t="s">
        <v>1345</v>
      </c>
      <c r="HBP209" s="1290" t="s">
        <v>1345</v>
      </c>
      <c r="HBQ209" s="1290" t="s">
        <v>1345</v>
      </c>
      <c r="HBR209" s="1290" t="s">
        <v>1345</v>
      </c>
      <c r="HBS209" s="1290" t="s">
        <v>1345</v>
      </c>
      <c r="HBT209" s="1290" t="s">
        <v>1345</v>
      </c>
      <c r="HBU209" s="1290" t="s">
        <v>1345</v>
      </c>
      <c r="HBV209" s="1290" t="s">
        <v>1345</v>
      </c>
      <c r="HBW209" s="1290" t="s">
        <v>1345</v>
      </c>
      <c r="HBX209" s="1290" t="s">
        <v>1345</v>
      </c>
      <c r="HBY209" s="1290" t="s">
        <v>1345</v>
      </c>
      <c r="HBZ209" s="1290" t="s">
        <v>1345</v>
      </c>
      <c r="HCA209" s="1290" t="s">
        <v>1345</v>
      </c>
      <c r="HCB209" s="1290" t="s">
        <v>1345</v>
      </c>
      <c r="HCC209" s="1290" t="s">
        <v>1345</v>
      </c>
      <c r="HCD209" s="1290" t="s">
        <v>1345</v>
      </c>
      <c r="HCE209" s="1290" t="s">
        <v>1345</v>
      </c>
      <c r="HCF209" s="1290" t="s">
        <v>1345</v>
      </c>
      <c r="HCG209" s="1290" t="s">
        <v>1345</v>
      </c>
      <c r="HCH209" s="1290" t="s">
        <v>1345</v>
      </c>
      <c r="HCI209" s="1290" t="s">
        <v>1345</v>
      </c>
      <c r="HCJ209" s="1290" t="s">
        <v>1345</v>
      </c>
      <c r="HCK209" s="1290" t="s">
        <v>1345</v>
      </c>
      <c r="HCL209" s="1290" t="s">
        <v>1345</v>
      </c>
      <c r="HCM209" s="1290" t="s">
        <v>1345</v>
      </c>
      <c r="HCN209" s="1290" t="s">
        <v>1345</v>
      </c>
      <c r="HCO209" s="1290" t="s">
        <v>1345</v>
      </c>
      <c r="HCP209" s="1290" t="s">
        <v>1345</v>
      </c>
      <c r="HCQ209" s="1290" t="s">
        <v>1345</v>
      </c>
      <c r="HCR209" s="1290" t="s">
        <v>1345</v>
      </c>
      <c r="HCS209" s="1290" t="s">
        <v>1345</v>
      </c>
      <c r="HCT209" s="1290" t="s">
        <v>1345</v>
      </c>
      <c r="HCU209" s="1290" t="s">
        <v>1345</v>
      </c>
      <c r="HCV209" s="1290" t="s">
        <v>1345</v>
      </c>
      <c r="HCW209" s="1290" t="s">
        <v>1345</v>
      </c>
      <c r="HCX209" s="1290" t="s">
        <v>1345</v>
      </c>
      <c r="HCY209" s="1290" t="s">
        <v>1345</v>
      </c>
      <c r="HCZ209" s="1290" t="s">
        <v>1345</v>
      </c>
      <c r="HDA209" s="1290" t="s">
        <v>1345</v>
      </c>
      <c r="HDB209" s="1290" t="s">
        <v>1345</v>
      </c>
      <c r="HDC209" s="1290" t="s">
        <v>1345</v>
      </c>
      <c r="HDD209" s="1290" t="s">
        <v>1345</v>
      </c>
      <c r="HDE209" s="1290" t="s">
        <v>1345</v>
      </c>
      <c r="HDF209" s="1290" t="s">
        <v>1345</v>
      </c>
      <c r="HDG209" s="1290" t="s">
        <v>1345</v>
      </c>
      <c r="HDH209" s="1290" t="s">
        <v>1345</v>
      </c>
      <c r="HDI209" s="1290" t="s">
        <v>1345</v>
      </c>
      <c r="HDJ209" s="1290" t="s">
        <v>1345</v>
      </c>
      <c r="HDK209" s="1290" t="s">
        <v>1345</v>
      </c>
      <c r="HDL209" s="1290" t="s">
        <v>1345</v>
      </c>
      <c r="HDM209" s="1290" t="s">
        <v>1345</v>
      </c>
      <c r="HDN209" s="1290" t="s">
        <v>1345</v>
      </c>
      <c r="HDO209" s="1290" t="s">
        <v>1345</v>
      </c>
      <c r="HDP209" s="1290" t="s">
        <v>1345</v>
      </c>
      <c r="HDQ209" s="1290" t="s">
        <v>1345</v>
      </c>
      <c r="HDR209" s="1290" t="s">
        <v>1345</v>
      </c>
      <c r="HDS209" s="1290" t="s">
        <v>1345</v>
      </c>
      <c r="HDT209" s="1290" t="s">
        <v>1345</v>
      </c>
      <c r="HDU209" s="1290" t="s">
        <v>1345</v>
      </c>
      <c r="HDV209" s="1290" t="s">
        <v>1345</v>
      </c>
      <c r="HDW209" s="1290" t="s">
        <v>1345</v>
      </c>
      <c r="HDX209" s="1290" t="s">
        <v>1345</v>
      </c>
      <c r="HDY209" s="1290" t="s">
        <v>1345</v>
      </c>
      <c r="HDZ209" s="1290" t="s">
        <v>1345</v>
      </c>
      <c r="HEA209" s="1290" t="s">
        <v>1345</v>
      </c>
      <c r="HEB209" s="1290" t="s">
        <v>1345</v>
      </c>
      <c r="HEC209" s="1290" t="s">
        <v>1345</v>
      </c>
      <c r="HED209" s="1290" t="s">
        <v>1345</v>
      </c>
      <c r="HEE209" s="1290" t="s">
        <v>1345</v>
      </c>
      <c r="HEF209" s="1290" t="s">
        <v>1345</v>
      </c>
      <c r="HEG209" s="1290" t="s">
        <v>1345</v>
      </c>
      <c r="HEH209" s="1290" t="s">
        <v>1345</v>
      </c>
      <c r="HEI209" s="1290" t="s">
        <v>1345</v>
      </c>
      <c r="HEJ209" s="1290" t="s">
        <v>1345</v>
      </c>
      <c r="HEK209" s="1290" t="s">
        <v>1345</v>
      </c>
      <c r="HEL209" s="1290" t="s">
        <v>1345</v>
      </c>
      <c r="HEM209" s="1290" t="s">
        <v>1345</v>
      </c>
      <c r="HEN209" s="1290" t="s">
        <v>1345</v>
      </c>
      <c r="HEO209" s="1290" t="s">
        <v>1345</v>
      </c>
      <c r="HEP209" s="1290" t="s">
        <v>1345</v>
      </c>
      <c r="HEQ209" s="1290" t="s">
        <v>1345</v>
      </c>
      <c r="HER209" s="1290" t="s">
        <v>1345</v>
      </c>
      <c r="HES209" s="1290" t="s">
        <v>1345</v>
      </c>
      <c r="HET209" s="1290" t="s">
        <v>1345</v>
      </c>
      <c r="HEU209" s="1290" t="s">
        <v>1345</v>
      </c>
      <c r="HEV209" s="1290" t="s">
        <v>1345</v>
      </c>
      <c r="HEW209" s="1290" t="s">
        <v>1345</v>
      </c>
      <c r="HEX209" s="1290" t="s">
        <v>1345</v>
      </c>
      <c r="HEY209" s="1290" t="s">
        <v>1345</v>
      </c>
      <c r="HEZ209" s="1290" t="s">
        <v>1345</v>
      </c>
      <c r="HFA209" s="1290" t="s">
        <v>1345</v>
      </c>
      <c r="HFB209" s="1290" t="s">
        <v>1345</v>
      </c>
      <c r="HFC209" s="1290" t="s">
        <v>1345</v>
      </c>
      <c r="HFD209" s="1290" t="s">
        <v>1345</v>
      </c>
      <c r="HFE209" s="1290" t="s">
        <v>1345</v>
      </c>
      <c r="HFF209" s="1290" t="s">
        <v>1345</v>
      </c>
      <c r="HFG209" s="1290" t="s">
        <v>1345</v>
      </c>
      <c r="HFH209" s="1290" t="s">
        <v>1345</v>
      </c>
      <c r="HFI209" s="1290" t="s">
        <v>1345</v>
      </c>
      <c r="HFJ209" s="1290" t="s">
        <v>1345</v>
      </c>
      <c r="HFK209" s="1290" t="s">
        <v>1345</v>
      </c>
      <c r="HFL209" s="1290" t="s">
        <v>1345</v>
      </c>
      <c r="HFM209" s="1290" t="s">
        <v>1345</v>
      </c>
      <c r="HFN209" s="1290" t="s">
        <v>1345</v>
      </c>
      <c r="HFO209" s="1290" t="s">
        <v>1345</v>
      </c>
      <c r="HFP209" s="1290" t="s">
        <v>1345</v>
      </c>
      <c r="HFQ209" s="1290" t="s">
        <v>1345</v>
      </c>
      <c r="HFR209" s="1290" t="s">
        <v>1345</v>
      </c>
      <c r="HFS209" s="1290" t="s">
        <v>1345</v>
      </c>
      <c r="HFT209" s="1290" t="s">
        <v>1345</v>
      </c>
      <c r="HFU209" s="1290" t="s">
        <v>1345</v>
      </c>
      <c r="HFV209" s="1290" t="s">
        <v>1345</v>
      </c>
      <c r="HFW209" s="1290" t="s">
        <v>1345</v>
      </c>
      <c r="HFX209" s="1290" t="s">
        <v>1345</v>
      </c>
      <c r="HFY209" s="1290" t="s">
        <v>1345</v>
      </c>
      <c r="HFZ209" s="1290" t="s">
        <v>1345</v>
      </c>
      <c r="HGA209" s="1290" t="s">
        <v>1345</v>
      </c>
      <c r="HGB209" s="1290" t="s">
        <v>1345</v>
      </c>
      <c r="HGC209" s="1290" t="s">
        <v>1345</v>
      </c>
      <c r="HGD209" s="1290" t="s">
        <v>1345</v>
      </c>
      <c r="HGE209" s="1290" t="s">
        <v>1345</v>
      </c>
      <c r="HGF209" s="1290" t="s">
        <v>1345</v>
      </c>
      <c r="HGG209" s="1290" t="s">
        <v>1345</v>
      </c>
      <c r="HGH209" s="1290" t="s">
        <v>1345</v>
      </c>
      <c r="HGI209" s="1290" t="s">
        <v>1345</v>
      </c>
      <c r="HGJ209" s="1290" t="s">
        <v>1345</v>
      </c>
      <c r="HGK209" s="1290" t="s">
        <v>1345</v>
      </c>
      <c r="HGL209" s="1290" t="s">
        <v>1345</v>
      </c>
      <c r="HGM209" s="1290" t="s">
        <v>1345</v>
      </c>
      <c r="HGN209" s="1290" t="s">
        <v>1345</v>
      </c>
      <c r="HGO209" s="1290" t="s">
        <v>1345</v>
      </c>
      <c r="HGP209" s="1290" t="s">
        <v>1345</v>
      </c>
      <c r="HGQ209" s="1290" t="s">
        <v>1345</v>
      </c>
      <c r="HGR209" s="1290" t="s">
        <v>1345</v>
      </c>
      <c r="HGS209" s="1290" t="s">
        <v>1345</v>
      </c>
      <c r="HGT209" s="1290" t="s">
        <v>1345</v>
      </c>
      <c r="HGU209" s="1290" t="s">
        <v>1345</v>
      </c>
      <c r="HGV209" s="1290" t="s">
        <v>1345</v>
      </c>
      <c r="HGW209" s="1290" t="s">
        <v>1345</v>
      </c>
      <c r="HGX209" s="1290" t="s">
        <v>1345</v>
      </c>
      <c r="HGY209" s="1290" t="s">
        <v>1345</v>
      </c>
      <c r="HGZ209" s="1290" t="s">
        <v>1345</v>
      </c>
      <c r="HHA209" s="1290" t="s">
        <v>1345</v>
      </c>
      <c r="HHB209" s="1290" t="s">
        <v>1345</v>
      </c>
      <c r="HHC209" s="1290" t="s">
        <v>1345</v>
      </c>
      <c r="HHD209" s="1290" t="s">
        <v>1345</v>
      </c>
      <c r="HHE209" s="1290" t="s">
        <v>1345</v>
      </c>
      <c r="HHF209" s="1290" t="s">
        <v>1345</v>
      </c>
      <c r="HHG209" s="1290" t="s">
        <v>1345</v>
      </c>
      <c r="HHH209" s="1290" t="s">
        <v>1345</v>
      </c>
      <c r="HHI209" s="1290" t="s">
        <v>1345</v>
      </c>
      <c r="HHJ209" s="1290" t="s">
        <v>1345</v>
      </c>
      <c r="HHK209" s="1290" t="s">
        <v>1345</v>
      </c>
      <c r="HHL209" s="1290" t="s">
        <v>1345</v>
      </c>
      <c r="HHM209" s="1290" t="s">
        <v>1345</v>
      </c>
      <c r="HHN209" s="1290" t="s">
        <v>1345</v>
      </c>
      <c r="HHO209" s="1290" t="s">
        <v>1345</v>
      </c>
      <c r="HHP209" s="1290" t="s">
        <v>1345</v>
      </c>
      <c r="HHQ209" s="1290" t="s">
        <v>1345</v>
      </c>
      <c r="HHR209" s="1290" t="s">
        <v>1345</v>
      </c>
      <c r="HHS209" s="1290" t="s">
        <v>1345</v>
      </c>
      <c r="HHT209" s="1290" t="s">
        <v>1345</v>
      </c>
      <c r="HHU209" s="1290" t="s">
        <v>1345</v>
      </c>
      <c r="HHV209" s="1290" t="s">
        <v>1345</v>
      </c>
      <c r="HHW209" s="1290" t="s">
        <v>1345</v>
      </c>
      <c r="HHX209" s="1290" t="s">
        <v>1345</v>
      </c>
      <c r="HHY209" s="1290" t="s">
        <v>1345</v>
      </c>
      <c r="HHZ209" s="1290" t="s">
        <v>1345</v>
      </c>
      <c r="HIA209" s="1290" t="s">
        <v>1345</v>
      </c>
      <c r="HIB209" s="1290" t="s">
        <v>1345</v>
      </c>
      <c r="HIC209" s="1290" t="s">
        <v>1345</v>
      </c>
      <c r="HID209" s="1290" t="s">
        <v>1345</v>
      </c>
      <c r="HIE209" s="1290" t="s">
        <v>1345</v>
      </c>
      <c r="HIF209" s="1290" t="s">
        <v>1345</v>
      </c>
      <c r="HIG209" s="1290" t="s">
        <v>1345</v>
      </c>
      <c r="HIH209" s="1290" t="s">
        <v>1345</v>
      </c>
      <c r="HII209" s="1290" t="s">
        <v>1345</v>
      </c>
      <c r="HIJ209" s="1290" t="s">
        <v>1345</v>
      </c>
      <c r="HIK209" s="1290" t="s">
        <v>1345</v>
      </c>
      <c r="HIL209" s="1290" t="s">
        <v>1345</v>
      </c>
      <c r="HIM209" s="1290" t="s">
        <v>1345</v>
      </c>
      <c r="HIN209" s="1290" t="s">
        <v>1345</v>
      </c>
      <c r="HIO209" s="1290" t="s">
        <v>1345</v>
      </c>
      <c r="HIP209" s="1290" t="s">
        <v>1345</v>
      </c>
      <c r="HIQ209" s="1290" t="s">
        <v>1345</v>
      </c>
      <c r="HIR209" s="1290" t="s">
        <v>1345</v>
      </c>
      <c r="HIS209" s="1290" t="s">
        <v>1345</v>
      </c>
      <c r="HIT209" s="1290" t="s">
        <v>1345</v>
      </c>
      <c r="HIU209" s="1290" t="s">
        <v>1345</v>
      </c>
      <c r="HIV209" s="1290" t="s">
        <v>1345</v>
      </c>
      <c r="HIW209" s="1290" t="s">
        <v>1345</v>
      </c>
      <c r="HIX209" s="1290" t="s">
        <v>1345</v>
      </c>
      <c r="HIY209" s="1290" t="s">
        <v>1345</v>
      </c>
      <c r="HIZ209" s="1290" t="s">
        <v>1345</v>
      </c>
      <c r="HJA209" s="1290" t="s">
        <v>1345</v>
      </c>
      <c r="HJB209" s="1290" t="s">
        <v>1345</v>
      </c>
      <c r="HJC209" s="1290" t="s">
        <v>1345</v>
      </c>
      <c r="HJD209" s="1290" t="s">
        <v>1345</v>
      </c>
      <c r="HJE209" s="1290" t="s">
        <v>1345</v>
      </c>
      <c r="HJF209" s="1290" t="s">
        <v>1345</v>
      </c>
      <c r="HJG209" s="1290" t="s">
        <v>1345</v>
      </c>
      <c r="HJH209" s="1290" t="s">
        <v>1345</v>
      </c>
      <c r="HJI209" s="1290" t="s">
        <v>1345</v>
      </c>
      <c r="HJJ209" s="1290" t="s">
        <v>1345</v>
      </c>
      <c r="HJK209" s="1290" t="s">
        <v>1345</v>
      </c>
      <c r="HJL209" s="1290" t="s">
        <v>1345</v>
      </c>
      <c r="HJM209" s="1290" t="s">
        <v>1345</v>
      </c>
      <c r="HJN209" s="1290" t="s">
        <v>1345</v>
      </c>
      <c r="HJO209" s="1290" t="s">
        <v>1345</v>
      </c>
      <c r="HJP209" s="1290" t="s">
        <v>1345</v>
      </c>
      <c r="HJQ209" s="1290" t="s">
        <v>1345</v>
      </c>
      <c r="HJR209" s="1290" t="s">
        <v>1345</v>
      </c>
      <c r="HJS209" s="1290" t="s">
        <v>1345</v>
      </c>
      <c r="HJT209" s="1290" t="s">
        <v>1345</v>
      </c>
      <c r="HJU209" s="1290" t="s">
        <v>1345</v>
      </c>
      <c r="HJV209" s="1290" t="s">
        <v>1345</v>
      </c>
      <c r="HJW209" s="1290" t="s">
        <v>1345</v>
      </c>
      <c r="HJX209" s="1290" t="s">
        <v>1345</v>
      </c>
      <c r="HJY209" s="1290" t="s">
        <v>1345</v>
      </c>
      <c r="HJZ209" s="1290" t="s">
        <v>1345</v>
      </c>
      <c r="HKA209" s="1290" t="s">
        <v>1345</v>
      </c>
      <c r="HKB209" s="1290" t="s">
        <v>1345</v>
      </c>
      <c r="HKC209" s="1290" t="s">
        <v>1345</v>
      </c>
      <c r="HKD209" s="1290" t="s">
        <v>1345</v>
      </c>
      <c r="HKE209" s="1290" t="s">
        <v>1345</v>
      </c>
      <c r="HKF209" s="1290" t="s">
        <v>1345</v>
      </c>
      <c r="HKG209" s="1290" t="s">
        <v>1345</v>
      </c>
      <c r="HKH209" s="1290" t="s">
        <v>1345</v>
      </c>
      <c r="HKI209" s="1290" t="s">
        <v>1345</v>
      </c>
      <c r="HKJ209" s="1290" t="s">
        <v>1345</v>
      </c>
      <c r="HKK209" s="1290" t="s">
        <v>1345</v>
      </c>
      <c r="HKL209" s="1290" t="s">
        <v>1345</v>
      </c>
      <c r="HKM209" s="1290" t="s">
        <v>1345</v>
      </c>
      <c r="HKN209" s="1290" t="s">
        <v>1345</v>
      </c>
      <c r="HKO209" s="1290" t="s">
        <v>1345</v>
      </c>
      <c r="HKP209" s="1290" t="s">
        <v>1345</v>
      </c>
      <c r="HKQ209" s="1290" t="s">
        <v>1345</v>
      </c>
      <c r="HKR209" s="1290" t="s">
        <v>1345</v>
      </c>
      <c r="HKS209" s="1290" t="s">
        <v>1345</v>
      </c>
      <c r="HKT209" s="1290" t="s">
        <v>1345</v>
      </c>
      <c r="HKU209" s="1290" t="s">
        <v>1345</v>
      </c>
      <c r="HKV209" s="1290" t="s">
        <v>1345</v>
      </c>
      <c r="HKW209" s="1290" t="s">
        <v>1345</v>
      </c>
      <c r="HKX209" s="1290" t="s">
        <v>1345</v>
      </c>
      <c r="HKY209" s="1290" t="s">
        <v>1345</v>
      </c>
      <c r="HKZ209" s="1290" t="s">
        <v>1345</v>
      </c>
      <c r="HLA209" s="1290" t="s">
        <v>1345</v>
      </c>
      <c r="HLB209" s="1290" t="s">
        <v>1345</v>
      </c>
      <c r="HLC209" s="1290" t="s">
        <v>1345</v>
      </c>
      <c r="HLD209" s="1290" t="s">
        <v>1345</v>
      </c>
      <c r="HLE209" s="1290" t="s">
        <v>1345</v>
      </c>
      <c r="HLF209" s="1290" t="s">
        <v>1345</v>
      </c>
      <c r="HLG209" s="1290" t="s">
        <v>1345</v>
      </c>
      <c r="HLH209" s="1290" t="s">
        <v>1345</v>
      </c>
      <c r="HLI209" s="1290" t="s">
        <v>1345</v>
      </c>
      <c r="HLJ209" s="1290" t="s">
        <v>1345</v>
      </c>
      <c r="HLK209" s="1290" t="s">
        <v>1345</v>
      </c>
      <c r="HLL209" s="1290" t="s">
        <v>1345</v>
      </c>
      <c r="HLM209" s="1290" t="s">
        <v>1345</v>
      </c>
      <c r="HLN209" s="1290" t="s">
        <v>1345</v>
      </c>
      <c r="HLO209" s="1290" t="s">
        <v>1345</v>
      </c>
      <c r="HLP209" s="1290" t="s">
        <v>1345</v>
      </c>
      <c r="HLQ209" s="1290" t="s">
        <v>1345</v>
      </c>
      <c r="HLR209" s="1290" t="s">
        <v>1345</v>
      </c>
      <c r="HLS209" s="1290" t="s">
        <v>1345</v>
      </c>
      <c r="HLT209" s="1290" t="s">
        <v>1345</v>
      </c>
      <c r="HLU209" s="1290" t="s">
        <v>1345</v>
      </c>
      <c r="HLV209" s="1290" t="s">
        <v>1345</v>
      </c>
      <c r="HLW209" s="1290" t="s">
        <v>1345</v>
      </c>
      <c r="HLX209" s="1290" t="s">
        <v>1345</v>
      </c>
      <c r="HLY209" s="1290" t="s">
        <v>1345</v>
      </c>
      <c r="HLZ209" s="1290" t="s">
        <v>1345</v>
      </c>
      <c r="HMA209" s="1290" t="s">
        <v>1345</v>
      </c>
      <c r="HMB209" s="1290" t="s">
        <v>1345</v>
      </c>
      <c r="HMC209" s="1290" t="s">
        <v>1345</v>
      </c>
      <c r="HMD209" s="1290" t="s">
        <v>1345</v>
      </c>
      <c r="HME209" s="1290" t="s">
        <v>1345</v>
      </c>
      <c r="HMF209" s="1290" t="s">
        <v>1345</v>
      </c>
      <c r="HMG209" s="1290" t="s">
        <v>1345</v>
      </c>
      <c r="HMH209" s="1290" t="s">
        <v>1345</v>
      </c>
      <c r="HMI209" s="1290" t="s">
        <v>1345</v>
      </c>
      <c r="HMJ209" s="1290" t="s">
        <v>1345</v>
      </c>
      <c r="HMK209" s="1290" t="s">
        <v>1345</v>
      </c>
      <c r="HML209" s="1290" t="s">
        <v>1345</v>
      </c>
      <c r="HMM209" s="1290" t="s">
        <v>1345</v>
      </c>
      <c r="HMN209" s="1290" t="s">
        <v>1345</v>
      </c>
      <c r="HMO209" s="1290" t="s">
        <v>1345</v>
      </c>
      <c r="HMP209" s="1290" t="s">
        <v>1345</v>
      </c>
      <c r="HMQ209" s="1290" t="s">
        <v>1345</v>
      </c>
      <c r="HMR209" s="1290" t="s">
        <v>1345</v>
      </c>
      <c r="HMS209" s="1290" t="s">
        <v>1345</v>
      </c>
      <c r="HMT209" s="1290" t="s">
        <v>1345</v>
      </c>
      <c r="HMU209" s="1290" t="s">
        <v>1345</v>
      </c>
      <c r="HMV209" s="1290" t="s">
        <v>1345</v>
      </c>
      <c r="HMW209" s="1290" t="s">
        <v>1345</v>
      </c>
      <c r="HMX209" s="1290" t="s">
        <v>1345</v>
      </c>
      <c r="HMY209" s="1290" t="s">
        <v>1345</v>
      </c>
      <c r="HMZ209" s="1290" t="s">
        <v>1345</v>
      </c>
      <c r="HNA209" s="1290" t="s">
        <v>1345</v>
      </c>
      <c r="HNB209" s="1290" t="s">
        <v>1345</v>
      </c>
      <c r="HNC209" s="1290" t="s">
        <v>1345</v>
      </c>
      <c r="HND209" s="1290" t="s">
        <v>1345</v>
      </c>
      <c r="HNE209" s="1290" t="s">
        <v>1345</v>
      </c>
      <c r="HNF209" s="1290" t="s">
        <v>1345</v>
      </c>
      <c r="HNG209" s="1290" t="s">
        <v>1345</v>
      </c>
      <c r="HNH209" s="1290" t="s">
        <v>1345</v>
      </c>
      <c r="HNI209" s="1290" t="s">
        <v>1345</v>
      </c>
      <c r="HNJ209" s="1290" t="s">
        <v>1345</v>
      </c>
      <c r="HNK209" s="1290" t="s">
        <v>1345</v>
      </c>
      <c r="HNL209" s="1290" t="s">
        <v>1345</v>
      </c>
      <c r="HNM209" s="1290" t="s">
        <v>1345</v>
      </c>
      <c r="HNN209" s="1290" t="s">
        <v>1345</v>
      </c>
      <c r="HNO209" s="1290" t="s">
        <v>1345</v>
      </c>
      <c r="HNP209" s="1290" t="s">
        <v>1345</v>
      </c>
      <c r="HNQ209" s="1290" t="s">
        <v>1345</v>
      </c>
      <c r="HNR209" s="1290" t="s">
        <v>1345</v>
      </c>
      <c r="HNS209" s="1290" t="s">
        <v>1345</v>
      </c>
      <c r="HNT209" s="1290" t="s">
        <v>1345</v>
      </c>
      <c r="HNU209" s="1290" t="s">
        <v>1345</v>
      </c>
      <c r="HNV209" s="1290" t="s">
        <v>1345</v>
      </c>
      <c r="HNW209" s="1290" t="s">
        <v>1345</v>
      </c>
      <c r="HNX209" s="1290" t="s">
        <v>1345</v>
      </c>
      <c r="HNY209" s="1290" t="s">
        <v>1345</v>
      </c>
      <c r="HNZ209" s="1290" t="s">
        <v>1345</v>
      </c>
      <c r="HOA209" s="1290" t="s">
        <v>1345</v>
      </c>
      <c r="HOB209" s="1290" t="s">
        <v>1345</v>
      </c>
      <c r="HOC209" s="1290" t="s">
        <v>1345</v>
      </c>
      <c r="HOD209" s="1290" t="s">
        <v>1345</v>
      </c>
      <c r="HOE209" s="1290" t="s">
        <v>1345</v>
      </c>
      <c r="HOF209" s="1290" t="s">
        <v>1345</v>
      </c>
      <c r="HOG209" s="1290" t="s">
        <v>1345</v>
      </c>
      <c r="HOH209" s="1290" t="s">
        <v>1345</v>
      </c>
      <c r="HOI209" s="1290" t="s">
        <v>1345</v>
      </c>
      <c r="HOJ209" s="1290" t="s">
        <v>1345</v>
      </c>
      <c r="HOK209" s="1290" t="s">
        <v>1345</v>
      </c>
      <c r="HOL209" s="1290" t="s">
        <v>1345</v>
      </c>
      <c r="HOM209" s="1290" t="s">
        <v>1345</v>
      </c>
      <c r="HON209" s="1290" t="s">
        <v>1345</v>
      </c>
      <c r="HOO209" s="1290" t="s">
        <v>1345</v>
      </c>
      <c r="HOP209" s="1290" t="s">
        <v>1345</v>
      </c>
      <c r="HOQ209" s="1290" t="s">
        <v>1345</v>
      </c>
      <c r="HOR209" s="1290" t="s">
        <v>1345</v>
      </c>
      <c r="HOS209" s="1290" t="s">
        <v>1345</v>
      </c>
      <c r="HOT209" s="1290" t="s">
        <v>1345</v>
      </c>
      <c r="HOU209" s="1290" t="s">
        <v>1345</v>
      </c>
      <c r="HOV209" s="1290" t="s">
        <v>1345</v>
      </c>
      <c r="HOW209" s="1290" t="s">
        <v>1345</v>
      </c>
      <c r="HOX209" s="1290" t="s">
        <v>1345</v>
      </c>
      <c r="HOY209" s="1290" t="s">
        <v>1345</v>
      </c>
      <c r="HOZ209" s="1290" t="s">
        <v>1345</v>
      </c>
      <c r="HPA209" s="1290" t="s">
        <v>1345</v>
      </c>
      <c r="HPB209" s="1290" t="s">
        <v>1345</v>
      </c>
      <c r="HPC209" s="1290" t="s">
        <v>1345</v>
      </c>
      <c r="HPD209" s="1290" t="s">
        <v>1345</v>
      </c>
      <c r="HPE209" s="1290" t="s">
        <v>1345</v>
      </c>
      <c r="HPF209" s="1290" t="s">
        <v>1345</v>
      </c>
      <c r="HPG209" s="1290" t="s">
        <v>1345</v>
      </c>
      <c r="HPH209" s="1290" t="s">
        <v>1345</v>
      </c>
      <c r="HPI209" s="1290" t="s">
        <v>1345</v>
      </c>
      <c r="HPJ209" s="1290" t="s">
        <v>1345</v>
      </c>
      <c r="HPK209" s="1290" t="s">
        <v>1345</v>
      </c>
      <c r="HPL209" s="1290" t="s">
        <v>1345</v>
      </c>
      <c r="HPM209" s="1290" t="s">
        <v>1345</v>
      </c>
      <c r="HPN209" s="1290" t="s">
        <v>1345</v>
      </c>
      <c r="HPO209" s="1290" t="s">
        <v>1345</v>
      </c>
      <c r="HPP209" s="1290" t="s">
        <v>1345</v>
      </c>
      <c r="HPQ209" s="1290" t="s">
        <v>1345</v>
      </c>
      <c r="HPR209" s="1290" t="s">
        <v>1345</v>
      </c>
      <c r="HPS209" s="1290" t="s">
        <v>1345</v>
      </c>
      <c r="HPT209" s="1290" t="s">
        <v>1345</v>
      </c>
      <c r="HPU209" s="1290" t="s">
        <v>1345</v>
      </c>
      <c r="HPV209" s="1290" t="s">
        <v>1345</v>
      </c>
      <c r="HPW209" s="1290" t="s">
        <v>1345</v>
      </c>
      <c r="HPX209" s="1290" t="s">
        <v>1345</v>
      </c>
      <c r="HPY209" s="1290" t="s">
        <v>1345</v>
      </c>
      <c r="HPZ209" s="1290" t="s">
        <v>1345</v>
      </c>
      <c r="HQA209" s="1290" t="s">
        <v>1345</v>
      </c>
      <c r="HQB209" s="1290" t="s">
        <v>1345</v>
      </c>
      <c r="HQC209" s="1290" t="s">
        <v>1345</v>
      </c>
      <c r="HQD209" s="1290" t="s">
        <v>1345</v>
      </c>
      <c r="HQE209" s="1290" t="s">
        <v>1345</v>
      </c>
      <c r="HQF209" s="1290" t="s">
        <v>1345</v>
      </c>
      <c r="HQG209" s="1290" t="s">
        <v>1345</v>
      </c>
      <c r="HQH209" s="1290" t="s">
        <v>1345</v>
      </c>
      <c r="HQI209" s="1290" t="s">
        <v>1345</v>
      </c>
      <c r="HQJ209" s="1290" t="s">
        <v>1345</v>
      </c>
      <c r="HQK209" s="1290" t="s">
        <v>1345</v>
      </c>
      <c r="HQL209" s="1290" t="s">
        <v>1345</v>
      </c>
      <c r="HQM209" s="1290" t="s">
        <v>1345</v>
      </c>
      <c r="HQN209" s="1290" t="s">
        <v>1345</v>
      </c>
      <c r="HQO209" s="1290" t="s">
        <v>1345</v>
      </c>
      <c r="HQP209" s="1290" t="s">
        <v>1345</v>
      </c>
      <c r="HQQ209" s="1290" t="s">
        <v>1345</v>
      </c>
      <c r="HQR209" s="1290" t="s">
        <v>1345</v>
      </c>
      <c r="HQS209" s="1290" t="s">
        <v>1345</v>
      </c>
      <c r="HQT209" s="1290" t="s">
        <v>1345</v>
      </c>
      <c r="HQU209" s="1290" t="s">
        <v>1345</v>
      </c>
      <c r="HQV209" s="1290" t="s">
        <v>1345</v>
      </c>
      <c r="HQW209" s="1290" t="s">
        <v>1345</v>
      </c>
      <c r="HQX209" s="1290" t="s">
        <v>1345</v>
      </c>
      <c r="HQY209" s="1290" t="s">
        <v>1345</v>
      </c>
      <c r="HQZ209" s="1290" t="s">
        <v>1345</v>
      </c>
      <c r="HRA209" s="1290" t="s">
        <v>1345</v>
      </c>
      <c r="HRB209" s="1290" t="s">
        <v>1345</v>
      </c>
      <c r="HRC209" s="1290" t="s">
        <v>1345</v>
      </c>
      <c r="HRD209" s="1290" t="s">
        <v>1345</v>
      </c>
      <c r="HRE209" s="1290" t="s">
        <v>1345</v>
      </c>
      <c r="HRF209" s="1290" t="s">
        <v>1345</v>
      </c>
      <c r="HRG209" s="1290" t="s">
        <v>1345</v>
      </c>
      <c r="HRH209" s="1290" t="s">
        <v>1345</v>
      </c>
      <c r="HRI209" s="1290" t="s">
        <v>1345</v>
      </c>
      <c r="HRJ209" s="1290" t="s">
        <v>1345</v>
      </c>
      <c r="HRK209" s="1290" t="s">
        <v>1345</v>
      </c>
      <c r="HRL209" s="1290" t="s">
        <v>1345</v>
      </c>
      <c r="HRM209" s="1290" t="s">
        <v>1345</v>
      </c>
      <c r="HRN209" s="1290" t="s">
        <v>1345</v>
      </c>
      <c r="HRO209" s="1290" t="s">
        <v>1345</v>
      </c>
      <c r="HRP209" s="1290" t="s">
        <v>1345</v>
      </c>
      <c r="HRQ209" s="1290" t="s">
        <v>1345</v>
      </c>
      <c r="HRR209" s="1290" t="s">
        <v>1345</v>
      </c>
      <c r="HRS209" s="1290" t="s">
        <v>1345</v>
      </c>
      <c r="HRT209" s="1290" t="s">
        <v>1345</v>
      </c>
      <c r="HRU209" s="1290" t="s">
        <v>1345</v>
      </c>
      <c r="HRV209" s="1290" t="s">
        <v>1345</v>
      </c>
      <c r="HRW209" s="1290" t="s">
        <v>1345</v>
      </c>
      <c r="HRX209" s="1290" t="s">
        <v>1345</v>
      </c>
      <c r="HRY209" s="1290" t="s">
        <v>1345</v>
      </c>
      <c r="HRZ209" s="1290" t="s">
        <v>1345</v>
      </c>
      <c r="HSA209" s="1290" t="s">
        <v>1345</v>
      </c>
      <c r="HSB209" s="1290" t="s">
        <v>1345</v>
      </c>
      <c r="HSC209" s="1290" t="s">
        <v>1345</v>
      </c>
      <c r="HSD209" s="1290" t="s">
        <v>1345</v>
      </c>
      <c r="HSE209" s="1290" t="s">
        <v>1345</v>
      </c>
      <c r="HSF209" s="1290" t="s">
        <v>1345</v>
      </c>
      <c r="HSG209" s="1290" t="s">
        <v>1345</v>
      </c>
      <c r="HSH209" s="1290" t="s">
        <v>1345</v>
      </c>
      <c r="HSI209" s="1290" t="s">
        <v>1345</v>
      </c>
      <c r="HSJ209" s="1290" t="s">
        <v>1345</v>
      </c>
      <c r="HSK209" s="1290" t="s">
        <v>1345</v>
      </c>
      <c r="HSL209" s="1290" t="s">
        <v>1345</v>
      </c>
      <c r="HSM209" s="1290" t="s">
        <v>1345</v>
      </c>
      <c r="HSN209" s="1290" t="s">
        <v>1345</v>
      </c>
      <c r="HSO209" s="1290" t="s">
        <v>1345</v>
      </c>
      <c r="HSP209" s="1290" t="s">
        <v>1345</v>
      </c>
      <c r="HSQ209" s="1290" t="s">
        <v>1345</v>
      </c>
      <c r="HSR209" s="1290" t="s">
        <v>1345</v>
      </c>
      <c r="HSS209" s="1290" t="s">
        <v>1345</v>
      </c>
      <c r="HST209" s="1290" t="s">
        <v>1345</v>
      </c>
      <c r="HSU209" s="1290" t="s">
        <v>1345</v>
      </c>
      <c r="HSV209" s="1290" t="s">
        <v>1345</v>
      </c>
      <c r="HSW209" s="1290" t="s">
        <v>1345</v>
      </c>
      <c r="HSX209" s="1290" t="s">
        <v>1345</v>
      </c>
      <c r="HSY209" s="1290" t="s">
        <v>1345</v>
      </c>
      <c r="HSZ209" s="1290" t="s">
        <v>1345</v>
      </c>
      <c r="HTA209" s="1290" t="s">
        <v>1345</v>
      </c>
      <c r="HTB209" s="1290" t="s">
        <v>1345</v>
      </c>
      <c r="HTC209" s="1290" t="s">
        <v>1345</v>
      </c>
      <c r="HTD209" s="1290" t="s">
        <v>1345</v>
      </c>
      <c r="HTE209" s="1290" t="s">
        <v>1345</v>
      </c>
      <c r="HTF209" s="1290" t="s">
        <v>1345</v>
      </c>
      <c r="HTG209" s="1290" t="s">
        <v>1345</v>
      </c>
      <c r="HTH209" s="1290" t="s">
        <v>1345</v>
      </c>
      <c r="HTI209" s="1290" t="s">
        <v>1345</v>
      </c>
      <c r="HTJ209" s="1290" t="s">
        <v>1345</v>
      </c>
      <c r="HTK209" s="1290" t="s">
        <v>1345</v>
      </c>
      <c r="HTL209" s="1290" t="s">
        <v>1345</v>
      </c>
      <c r="HTM209" s="1290" t="s">
        <v>1345</v>
      </c>
      <c r="HTN209" s="1290" t="s">
        <v>1345</v>
      </c>
      <c r="HTO209" s="1290" t="s">
        <v>1345</v>
      </c>
      <c r="HTP209" s="1290" t="s">
        <v>1345</v>
      </c>
      <c r="HTQ209" s="1290" t="s">
        <v>1345</v>
      </c>
      <c r="HTR209" s="1290" t="s">
        <v>1345</v>
      </c>
      <c r="HTS209" s="1290" t="s">
        <v>1345</v>
      </c>
      <c r="HTT209" s="1290" t="s">
        <v>1345</v>
      </c>
      <c r="HTU209" s="1290" t="s">
        <v>1345</v>
      </c>
      <c r="HTV209" s="1290" t="s">
        <v>1345</v>
      </c>
      <c r="HTW209" s="1290" t="s">
        <v>1345</v>
      </c>
      <c r="HTX209" s="1290" t="s">
        <v>1345</v>
      </c>
      <c r="HTY209" s="1290" t="s">
        <v>1345</v>
      </c>
      <c r="HTZ209" s="1290" t="s">
        <v>1345</v>
      </c>
      <c r="HUA209" s="1290" t="s">
        <v>1345</v>
      </c>
      <c r="HUB209" s="1290" t="s">
        <v>1345</v>
      </c>
      <c r="HUC209" s="1290" t="s">
        <v>1345</v>
      </c>
      <c r="HUD209" s="1290" t="s">
        <v>1345</v>
      </c>
      <c r="HUE209" s="1290" t="s">
        <v>1345</v>
      </c>
      <c r="HUF209" s="1290" t="s">
        <v>1345</v>
      </c>
      <c r="HUG209" s="1290" t="s">
        <v>1345</v>
      </c>
      <c r="HUH209" s="1290" t="s">
        <v>1345</v>
      </c>
      <c r="HUI209" s="1290" t="s">
        <v>1345</v>
      </c>
      <c r="HUJ209" s="1290" t="s">
        <v>1345</v>
      </c>
      <c r="HUK209" s="1290" t="s">
        <v>1345</v>
      </c>
      <c r="HUL209" s="1290" t="s">
        <v>1345</v>
      </c>
      <c r="HUM209" s="1290" t="s">
        <v>1345</v>
      </c>
      <c r="HUN209" s="1290" t="s">
        <v>1345</v>
      </c>
      <c r="HUO209" s="1290" t="s">
        <v>1345</v>
      </c>
      <c r="HUP209" s="1290" t="s">
        <v>1345</v>
      </c>
      <c r="HUQ209" s="1290" t="s">
        <v>1345</v>
      </c>
      <c r="HUR209" s="1290" t="s">
        <v>1345</v>
      </c>
      <c r="HUS209" s="1290" t="s">
        <v>1345</v>
      </c>
      <c r="HUT209" s="1290" t="s">
        <v>1345</v>
      </c>
      <c r="HUU209" s="1290" t="s">
        <v>1345</v>
      </c>
      <c r="HUV209" s="1290" t="s">
        <v>1345</v>
      </c>
      <c r="HUW209" s="1290" t="s">
        <v>1345</v>
      </c>
      <c r="HUX209" s="1290" t="s">
        <v>1345</v>
      </c>
      <c r="HUY209" s="1290" t="s">
        <v>1345</v>
      </c>
      <c r="HUZ209" s="1290" t="s">
        <v>1345</v>
      </c>
      <c r="HVA209" s="1290" t="s">
        <v>1345</v>
      </c>
      <c r="HVB209" s="1290" t="s">
        <v>1345</v>
      </c>
      <c r="HVC209" s="1290" t="s">
        <v>1345</v>
      </c>
      <c r="HVD209" s="1290" t="s">
        <v>1345</v>
      </c>
      <c r="HVE209" s="1290" t="s">
        <v>1345</v>
      </c>
      <c r="HVF209" s="1290" t="s">
        <v>1345</v>
      </c>
      <c r="HVG209" s="1290" t="s">
        <v>1345</v>
      </c>
      <c r="HVH209" s="1290" t="s">
        <v>1345</v>
      </c>
      <c r="HVI209" s="1290" t="s">
        <v>1345</v>
      </c>
      <c r="HVJ209" s="1290" t="s">
        <v>1345</v>
      </c>
      <c r="HVK209" s="1290" t="s">
        <v>1345</v>
      </c>
      <c r="HVL209" s="1290" t="s">
        <v>1345</v>
      </c>
      <c r="HVM209" s="1290" t="s">
        <v>1345</v>
      </c>
      <c r="HVN209" s="1290" t="s">
        <v>1345</v>
      </c>
      <c r="HVO209" s="1290" t="s">
        <v>1345</v>
      </c>
      <c r="HVP209" s="1290" t="s">
        <v>1345</v>
      </c>
      <c r="HVQ209" s="1290" t="s">
        <v>1345</v>
      </c>
      <c r="HVR209" s="1290" t="s">
        <v>1345</v>
      </c>
      <c r="HVS209" s="1290" t="s">
        <v>1345</v>
      </c>
      <c r="HVT209" s="1290" t="s">
        <v>1345</v>
      </c>
      <c r="HVU209" s="1290" t="s">
        <v>1345</v>
      </c>
      <c r="HVV209" s="1290" t="s">
        <v>1345</v>
      </c>
      <c r="HVW209" s="1290" t="s">
        <v>1345</v>
      </c>
      <c r="HVX209" s="1290" t="s">
        <v>1345</v>
      </c>
      <c r="HVY209" s="1290" t="s">
        <v>1345</v>
      </c>
      <c r="HVZ209" s="1290" t="s">
        <v>1345</v>
      </c>
      <c r="HWA209" s="1290" t="s">
        <v>1345</v>
      </c>
      <c r="HWB209" s="1290" t="s">
        <v>1345</v>
      </c>
      <c r="HWC209" s="1290" t="s">
        <v>1345</v>
      </c>
      <c r="HWD209" s="1290" t="s">
        <v>1345</v>
      </c>
      <c r="HWE209" s="1290" t="s">
        <v>1345</v>
      </c>
      <c r="HWF209" s="1290" t="s">
        <v>1345</v>
      </c>
      <c r="HWG209" s="1290" t="s">
        <v>1345</v>
      </c>
      <c r="HWH209" s="1290" t="s">
        <v>1345</v>
      </c>
      <c r="HWI209" s="1290" t="s">
        <v>1345</v>
      </c>
      <c r="HWJ209" s="1290" t="s">
        <v>1345</v>
      </c>
      <c r="HWK209" s="1290" t="s">
        <v>1345</v>
      </c>
      <c r="HWL209" s="1290" t="s">
        <v>1345</v>
      </c>
      <c r="HWM209" s="1290" t="s">
        <v>1345</v>
      </c>
      <c r="HWN209" s="1290" t="s">
        <v>1345</v>
      </c>
      <c r="HWO209" s="1290" t="s">
        <v>1345</v>
      </c>
      <c r="HWP209" s="1290" t="s">
        <v>1345</v>
      </c>
      <c r="HWQ209" s="1290" t="s">
        <v>1345</v>
      </c>
      <c r="HWR209" s="1290" t="s">
        <v>1345</v>
      </c>
      <c r="HWS209" s="1290" t="s">
        <v>1345</v>
      </c>
      <c r="HWT209" s="1290" t="s">
        <v>1345</v>
      </c>
      <c r="HWU209" s="1290" t="s">
        <v>1345</v>
      </c>
      <c r="HWV209" s="1290" t="s">
        <v>1345</v>
      </c>
      <c r="HWW209" s="1290" t="s">
        <v>1345</v>
      </c>
      <c r="HWX209" s="1290" t="s">
        <v>1345</v>
      </c>
      <c r="HWY209" s="1290" t="s">
        <v>1345</v>
      </c>
      <c r="HWZ209" s="1290" t="s">
        <v>1345</v>
      </c>
      <c r="HXA209" s="1290" t="s">
        <v>1345</v>
      </c>
      <c r="HXB209" s="1290" t="s">
        <v>1345</v>
      </c>
      <c r="HXC209" s="1290" t="s">
        <v>1345</v>
      </c>
      <c r="HXD209" s="1290" t="s">
        <v>1345</v>
      </c>
      <c r="HXE209" s="1290" t="s">
        <v>1345</v>
      </c>
      <c r="HXF209" s="1290" t="s">
        <v>1345</v>
      </c>
      <c r="HXG209" s="1290" t="s">
        <v>1345</v>
      </c>
      <c r="HXH209" s="1290" t="s">
        <v>1345</v>
      </c>
      <c r="HXI209" s="1290" t="s">
        <v>1345</v>
      </c>
      <c r="HXJ209" s="1290" t="s">
        <v>1345</v>
      </c>
      <c r="HXK209" s="1290" t="s">
        <v>1345</v>
      </c>
      <c r="HXL209" s="1290" t="s">
        <v>1345</v>
      </c>
      <c r="HXM209" s="1290" t="s">
        <v>1345</v>
      </c>
      <c r="HXN209" s="1290" t="s">
        <v>1345</v>
      </c>
      <c r="HXO209" s="1290" t="s">
        <v>1345</v>
      </c>
      <c r="HXP209" s="1290" t="s">
        <v>1345</v>
      </c>
      <c r="HXQ209" s="1290" t="s">
        <v>1345</v>
      </c>
      <c r="HXR209" s="1290" t="s">
        <v>1345</v>
      </c>
      <c r="HXS209" s="1290" t="s">
        <v>1345</v>
      </c>
      <c r="HXT209" s="1290" t="s">
        <v>1345</v>
      </c>
      <c r="HXU209" s="1290" t="s">
        <v>1345</v>
      </c>
      <c r="HXV209" s="1290" t="s">
        <v>1345</v>
      </c>
      <c r="HXW209" s="1290" t="s">
        <v>1345</v>
      </c>
      <c r="HXX209" s="1290" t="s">
        <v>1345</v>
      </c>
      <c r="HXY209" s="1290" t="s">
        <v>1345</v>
      </c>
      <c r="HXZ209" s="1290" t="s">
        <v>1345</v>
      </c>
      <c r="HYA209" s="1290" t="s">
        <v>1345</v>
      </c>
      <c r="HYB209" s="1290" t="s">
        <v>1345</v>
      </c>
      <c r="HYC209" s="1290" t="s">
        <v>1345</v>
      </c>
      <c r="HYD209" s="1290" t="s">
        <v>1345</v>
      </c>
      <c r="HYE209" s="1290" t="s">
        <v>1345</v>
      </c>
      <c r="HYF209" s="1290" t="s">
        <v>1345</v>
      </c>
      <c r="HYG209" s="1290" t="s">
        <v>1345</v>
      </c>
      <c r="HYH209" s="1290" t="s">
        <v>1345</v>
      </c>
      <c r="HYI209" s="1290" t="s">
        <v>1345</v>
      </c>
      <c r="HYJ209" s="1290" t="s">
        <v>1345</v>
      </c>
      <c r="HYK209" s="1290" t="s">
        <v>1345</v>
      </c>
      <c r="HYL209" s="1290" t="s">
        <v>1345</v>
      </c>
      <c r="HYM209" s="1290" t="s">
        <v>1345</v>
      </c>
      <c r="HYN209" s="1290" t="s">
        <v>1345</v>
      </c>
      <c r="HYO209" s="1290" t="s">
        <v>1345</v>
      </c>
      <c r="HYP209" s="1290" t="s">
        <v>1345</v>
      </c>
      <c r="HYQ209" s="1290" t="s">
        <v>1345</v>
      </c>
      <c r="HYR209" s="1290" t="s">
        <v>1345</v>
      </c>
      <c r="HYS209" s="1290" t="s">
        <v>1345</v>
      </c>
      <c r="HYT209" s="1290" t="s">
        <v>1345</v>
      </c>
      <c r="HYU209" s="1290" t="s">
        <v>1345</v>
      </c>
      <c r="HYV209" s="1290" t="s">
        <v>1345</v>
      </c>
      <c r="HYW209" s="1290" t="s">
        <v>1345</v>
      </c>
      <c r="HYX209" s="1290" t="s">
        <v>1345</v>
      </c>
      <c r="HYY209" s="1290" t="s">
        <v>1345</v>
      </c>
      <c r="HYZ209" s="1290" t="s">
        <v>1345</v>
      </c>
      <c r="HZA209" s="1290" t="s">
        <v>1345</v>
      </c>
      <c r="HZB209" s="1290" t="s">
        <v>1345</v>
      </c>
      <c r="HZC209" s="1290" t="s">
        <v>1345</v>
      </c>
      <c r="HZD209" s="1290" t="s">
        <v>1345</v>
      </c>
      <c r="HZE209" s="1290" t="s">
        <v>1345</v>
      </c>
      <c r="HZF209" s="1290" t="s">
        <v>1345</v>
      </c>
      <c r="HZG209" s="1290" t="s">
        <v>1345</v>
      </c>
      <c r="HZH209" s="1290" t="s">
        <v>1345</v>
      </c>
      <c r="HZI209" s="1290" t="s">
        <v>1345</v>
      </c>
      <c r="HZJ209" s="1290" t="s">
        <v>1345</v>
      </c>
      <c r="HZK209" s="1290" t="s">
        <v>1345</v>
      </c>
      <c r="HZL209" s="1290" t="s">
        <v>1345</v>
      </c>
      <c r="HZM209" s="1290" t="s">
        <v>1345</v>
      </c>
      <c r="HZN209" s="1290" t="s">
        <v>1345</v>
      </c>
      <c r="HZO209" s="1290" t="s">
        <v>1345</v>
      </c>
      <c r="HZP209" s="1290" t="s">
        <v>1345</v>
      </c>
      <c r="HZQ209" s="1290" t="s">
        <v>1345</v>
      </c>
      <c r="HZR209" s="1290" t="s">
        <v>1345</v>
      </c>
      <c r="HZS209" s="1290" t="s">
        <v>1345</v>
      </c>
      <c r="HZT209" s="1290" t="s">
        <v>1345</v>
      </c>
      <c r="HZU209" s="1290" t="s">
        <v>1345</v>
      </c>
      <c r="HZV209" s="1290" t="s">
        <v>1345</v>
      </c>
      <c r="HZW209" s="1290" t="s">
        <v>1345</v>
      </c>
      <c r="HZX209" s="1290" t="s">
        <v>1345</v>
      </c>
      <c r="HZY209" s="1290" t="s">
        <v>1345</v>
      </c>
      <c r="HZZ209" s="1290" t="s">
        <v>1345</v>
      </c>
      <c r="IAA209" s="1290" t="s">
        <v>1345</v>
      </c>
      <c r="IAB209" s="1290" t="s">
        <v>1345</v>
      </c>
      <c r="IAC209" s="1290" t="s">
        <v>1345</v>
      </c>
      <c r="IAD209" s="1290" t="s">
        <v>1345</v>
      </c>
      <c r="IAE209" s="1290" t="s">
        <v>1345</v>
      </c>
      <c r="IAF209" s="1290" t="s">
        <v>1345</v>
      </c>
      <c r="IAG209" s="1290" t="s">
        <v>1345</v>
      </c>
      <c r="IAH209" s="1290" t="s">
        <v>1345</v>
      </c>
      <c r="IAI209" s="1290" t="s">
        <v>1345</v>
      </c>
      <c r="IAJ209" s="1290" t="s">
        <v>1345</v>
      </c>
      <c r="IAK209" s="1290" t="s">
        <v>1345</v>
      </c>
      <c r="IAL209" s="1290" t="s">
        <v>1345</v>
      </c>
      <c r="IAM209" s="1290" t="s">
        <v>1345</v>
      </c>
      <c r="IAN209" s="1290" t="s">
        <v>1345</v>
      </c>
      <c r="IAO209" s="1290" t="s">
        <v>1345</v>
      </c>
      <c r="IAP209" s="1290" t="s">
        <v>1345</v>
      </c>
      <c r="IAQ209" s="1290" t="s">
        <v>1345</v>
      </c>
      <c r="IAR209" s="1290" t="s">
        <v>1345</v>
      </c>
      <c r="IAS209" s="1290" t="s">
        <v>1345</v>
      </c>
      <c r="IAT209" s="1290" t="s">
        <v>1345</v>
      </c>
      <c r="IAU209" s="1290" t="s">
        <v>1345</v>
      </c>
      <c r="IAV209" s="1290" t="s">
        <v>1345</v>
      </c>
      <c r="IAW209" s="1290" t="s">
        <v>1345</v>
      </c>
      <c r="IAX209" s="1290" t="s">
        <v>1345</v>
      </c>
      <c r="IAY209" s="1290" t="s">
        <v>1345</v>
      </c>
      <c r="IAZ209" s="1290" t="s">
        <v>1345</v>
      </c>
      <c r="IBA209" s="1290" t="s">
        <v>1345</v>
      </c>
      <c r="IBB209" s="1290" t="s">
        <v>1345</v>
      </c>
      <c r="IBC209" s="1290" t="s">
        <v>1345</v>
      </c>
      <c r="IBD209" s="1290" t="s">
        <v>1345</v>
      </c>
      <c r="IBE209" s="1290" t="s">
        <v>1345</v>
      </c>
      <c r="IBF209" s="1290" t="s">
        <v>1345</v>
      </c>
      <c r="IBG209" s="1290" t="s">
        <v>1345</v>
      </c>
      <c r="IBH209" s="1290" t="s">
        <v>1345</v>
      </c>
      <c r="IBI209" s="1290" t="s">
        <v>1345</v>
      </c>
      <c r="IBJ209" s="1290" t="s">
        <v>1345</v>
      </c>
      <c r="IBK209" s="1290" t="s">
        <v>1345</v>
      </c>
      <c r="IBL209" s="1290" t="s">
        <v>1345</v>
      </c>
      <c r="IBM209" s="1290" t="s">
        <v>1345</v>
      </c>
      <c r="IBN209" s="1290" t="s">
        <v>1345</v>
      </c>
      <c r="IBO209" s="1290" t="s">
        <v>1345</v>
      </c>
      <c r="IBP209" s="1290" t="s">
        <v>1345</v>
      </c>
      <c r="IBQ209" s="1290" t="s">
        <v>1345</v>
      </c>
      <c r="IBR209" s="1290" t="s">
        <v>1345</v>
      </c>
      <c r="IBS209" s="1290" t="s">
        <v>1345</v>
      </c>
      <c r="IBT209" s="1290" t="s">
        <v>1345</v>
      </c>
      <c r="IBU209" s="1290" t="s">
        <v>1345</v>
      </c>
      <c r="IBV209" s="1290" t="s">
        <v>1345</v>
      </c>
      <c r="IBW209" s="1290" t="s">
        <v>1345</v>
      </c>
      <c r="IBX209" s="1290" t="s">
        <v>1345</v>
      </c>
      <c r="IBY209" s="1290" t="s">
        <v>1345</v>
      </c>
      <c r="IBZ209" s="1290" t="s">
        <v>1345</v>
      </c>
      <c r="ICA209" s="1290" t="s">
        <v>1345</v>
      </c>
      <c r="ICB209" s="1290" t="s">
        <v>1345</v>
      </c>
      <c r="ICC209" s="1290" t="s">
        <v>1345</v>
      </c>
      <c r="ICD209" s="1290" t="s">
        <v>1345</v>
      </c>
      <c r="ICE209" s="1290" t="s">
        <v>1345</v>
      </c>
      <c r="ICF209" s="1290" t="s">
        <v>1345</v>
      </c>
      <c r="ICG209" s="1290" t="s">
        <v>1345</v>
      </c>
      <c r="ICH209" s="1290" t="s">
        <v>1345</v>
      </c>
      <c r="ICI209" s="1290" t="s">
        <v>1345</v>
      </c>
      <c r="ICJ209" s="1290" t="s">
        <v>1345</v>
      </c>
      <c r="ICK209" s="1290" t="s">
        <v>1345</v>
      </c>
      <c r="ICL209" s="1290" t="s">
        <v>1345</v>
      </c>
      <c r="ICM209" s="1290" t="s">
        <v>1345</v>
      </c>
      <c r="ICN209" s="1290" t="s">
        <v>1345</v>
      </c>
      <c r="ICO209" s="1290" t="s">
        <v>1345</v>
      </c>
      <c r="ICP209" s="1290" t="s">
        <v>1345</v>
      </c>
      <c r="ICQ209" s="1290" t="s">
        <v>1345</v>
      </c>
      <c r="ICR209" s="1290" t="s">
        <v>1345</v>
      </c>
      <c r="ICS209" s="1290" t="s">
        <v>1345</v>
      </c>
      <c r="ICT209" s="1290" t="s">
        <v>1345</v>
      </c>
      <c r="ICU209" s="1290" t="s">
        <v>1345</v>
      </c>
      <c r="ICV209" s="1290" t="s">
        <v>1345</v>
      </c>
      <c r="ICW209" s="1290" t="s">
        <v>1345</v>
      </c>
      <c r="ICX209" s="1290" t="s">
        <v>1345</v>
      </c>
      <c r="ICY209" s="1290" t="s">
        <v>1345</v>
      </c>
      <c r="ICZ209" s="1290" t="s">
        <v>1345</v>
      </c>
      <c r="IDA209" s="1290" t="s">
        <v>1345</v>
      </c>
      <c r="IDB209" s="1290" t="s">
        <v>1345</v>
      </c>
      <c r="IDC209" s="1290" t="s">
        <v>1345</v>
      </c>
      <c r="IDD209" s="1290" t="s">
        <v>1345</v>
      </c>
      <c r="IDE209" s="1290" t="s">
        <v>1345</v>
      </c>
      <c r="IDF209" s="1290" t="s">
        <v>1345</v>
      </c>
      <c r="IDG209" s="1290" t="s">
        <v>1345</v>
      </c>
      <c r="IDH209" s="1290" t="s">
        <v>1345</v>
      </c>
      <c r="IDI209" s="1290" t="s">
        <v>1345</v>
      </c>
      <c r="IDJ209" s="1290" t="s">
        <v>1345</v>
      </c>
      <c r="IDK209" s="1290" t="s">
        <v>1345</v>
      </c>
      <c r="IDL209" s="1290" t="s">
        <v>1345</v>
      </c>
      <c r="IDM209" s="1290" t="s">
        <v>1345</v>
      </c>
      <c r="IDN209" s="1290" t="s">
        <v>1345</v>
      </c>
      <c r="IDO209" s="1290" t="s">
        <v>1345</v>
      </c>
      <c r="IDP209" s="1290" t="s">
        <v>1345</v>
      </c>
      <c r="IDQ209" s="1290" t="s">
        <v>1345</v>
      </c>
      <c r="IDR209" s="1290" t="s">
        <v>1345</v>
      </c>
      <c r="IDS209" s="1290" t="s">
        <v>1345</v>
      </c>
      <c r="IDT209" s="1290" t="s">
        <v>1345</v>
      </c>
      <c r="IDU209" s="1290" t="s">
        <v>1345</v>
      </c>
      <c r="IDV209" s="1290" t="s">
        <v>1345</v>
      </c>
      <c r="IDW209" s="1290" t="s">
        <v>1345</v>
      </c>
      <c r="IDX209" s="1290" t="s">
        <v>1345</v>
      </c>
      <c r="IDY209" s="1290" t="s">
        <v>1345</v>
      </c>
      <c r="IDZ209" s="1290" t="s">
        <v>1345</v>
      </c>
      <c r="IEA209" s="1290" t="s">
        <v>1345</v>
      </c>
      <c r="IEB209" s="1290" t="s">
        <v>1345</v>
      </c>
      <c r="IEC209" s="1290" t="s">
        <v>1345</v>
      </c>
      <c r="IED209" s="1290" t="s">
        <v>1345</v>
      </c>
      <c r="IEE209" s="1290" t="s">
        <v>1345</v>
      </c>
      <c r="IEF209" s="1290" t="s">
        <v>1345</v>
      </c>
      <c r="IEG209" s="1290" t="s">
        <v>1345</v>
      </c>
      <c r="IEH209" s="1290" t="s">
        <v>1345</v>
      </c>
      <c r="IEI209" s="1290" t="s">
        <v>1345</v>
      </c>
      <c r="IEJ209" s="1290" t="s">
        <v>1345</v>
      </c>
      <c r="IEK209" s="1290" t="s">
        <v>1345</v>
      </c>
      <c r="IEL209" s="1290" t="s">
        <v>1345</v>
      </c>
      <c r="IEM209" s="1290" t="s">
        <v>1345</v>
      </c>
      <c r="IEN209" s="1290" t="s">
        <v>1345</v>
      </c>
      <c r="IEO209" s="1290" t="s">
        <v>1345</v>
      </c>
      <c r="IEP209" s="1290" t="s">
        <v>1345</v>
      </c>
      <c r="IEQ209" s="1290" t="s">
        <v>1345</v>
      </c>
      <c r="IER209" s="1290" t="s">
        <v>1345</v>
      </c>
      <c r="IES209" s="1290" t="s">
        <v>1345</v>
      </c>
      <c r="IET209" s="1290" t="s">
        <v>1345</v>
      </c>
      <c r="IEU209" s="1290" t="s">
        <v>1345</v>
      </c>
      <c r="IEV209" s="1290" t="s">
        <v>1345</v>
      </c>
      <c r="IEW209" s="1290" t="s">
        <v>1345</v>
      </c>
      <c r="IEX209" s="1290" t="s">
        <v>1345</v>
      </c>
      <c r="IEY209" s="1290" t="s">
        <v>1345</v>
      </c>
      <c r="IEZ209" s="1290" t="s">
        <v>1345</v>
      </c>
      <c r="IFA209" s="1290" t="s">
        <v>1345</v>
      </c>
      <c r="IFB209" s="1290" t="s">
        <v>1345</v>
      </c>
      <c r="IFC209" s="1290" t="s">
        <v>1345</v>
      </c>
      <c r="IFD209" s="1290" t="s">
        <v>1345</v>
      </c>
      <c r="IFE209" s="1290" t="s">
        <v>1345</v>
      </c>
      <c r="IFF209" s="1290" t="s">
        <v>1345</v>
      </c>
      <c r="IFG209" s="1290" t="s">
        <v>1345</v>
      </c>
      <c r="IFH209" s="1290" t="s">
        <v>1345</v>
      </c>
      <c r="IFI209" s="1290" t="s">
        <v>1345</v>
      </c>
      <c r="IFJ209" s="1290" t="s">
        <v>1345</v>
      </c>
      <c r="IFK209" s="1290" t="s">
        <v>1345</v>
      </c>
      <c r="IFL209" s="1290" t="s">
        <v>1345</v>
      </c>
      <c r="IFM209" s="1290" t="s">
        <v>1345</v>
      </c>
      <c r="IFN209" s="1290" t="s">
        <v>1345</v>
      </c>
      <c r="IFO209" s="1290" t="s">
        <v>1345</v>
      </c>
      <c r="IFP209" s="1290" t="s">
        <v>1345</v>
      </c>
      <c r="IFQ209" s="1290" t="s">
        <v>1345</v>
      </c>
      <c r="IFR209" s="1290" t="s">
        <v>1345</v>
      </c>
      <c r="IFS209" s="1290" t="s">
        <v>1345</v>
      </c>
      <c r="IFT209" s="1290" t="s">
        <v>1345</v>
      </c>
      <c r="IFU209" s="1290" t="s">
        <v>1345</v>
      </c>
      <c r="IFV209" s="1290" t="s">
        <v>1345</v>
      </c>
      <c r="IFW209" s="1290" t="s">
        <v>1345</v>
      </c>
      <c r="IFX209" s="1290" t="s">
        <v>1345</v>
      </c>
      <c r="IFY209" s="1290" t="s">
        <v>1345</v>
      </c>
      <c r="IFZ209" s="1290" t="s">
        <v>1345</v>
      </c>
      <c r="IGA209" s="1290" t="s">
        <v>1345</v>
      </c>
      <c r="IGB209" s="1290" t="s">
        <v>1345</v>
      </c>
      <c r="IGC209" s="1290" t="s">
        <v>1345</v>
      </c>
      <c r="IGD209" s="1290" t="s">
        <v>1345</v>
      </c>
      <c r="IGE209" s="1290" t="s">
        <v>1345</v>
      </c>
      <c r="IGF209" s="1290" t="s">
        <v>1345</v>
      </c>
      <c r="IGG209" s="1290" t="s">
        <v>1345</v>
      </c>
      <c r="IGH209" s="1290" t="s">
        <v>1345</v>
      </c>
      <c r="IGI209" s="1290" t="s">
        <v>1345</v>
      </c>
      <c r="IGJ209" s="1290" t="s">
        <v>1345</v>
      </c>
      <c r="IGK209" s="1290" t="s">
        <v>1345</v>
      </c>
      <c r="IGL209" s="1290" t="s">
        <v>1345</v>
      </c>
      <c r="IGM209" s="1290" t="s">
        <v>1345</v>
      </c>
      <c r="IGN209" s="1290" t="s">
        <v>1345</v>
      </c>
      <c r="IGO209" s="1290" t="s">
        <v>1345</v>
      </c>
      <c r="IGP209" s="1290" t="s">
        <v>1345</v>
      </c>
      <c r="IGQ209" s="1290" t="s">
        <v>1345</v>
      </c>
      <c r="IGR209" s="1290" t="s">
        <v>1345</v>
      </c>
      <c r="IGS209" s="1290" t="s">
        <v>1345</v>
      </c>
      <c r="IGT209" s="1290" t="s">
        <v>1345</v>
      </c>
      <c r="IGU209" s="1290" t="s">
        <v>1345</v>
      </c>
      <c r="IGV209" s="1290" t="s">
        <v>1345</v>
      </c>
      <c r="IGW209" s="1290" t="s">
        <v>1345</v>
      </c>
      <c r="IGX209" s="1290" t="s">
        <v>1345</v>
      </c>
      <c r="IGY209" s="1290" t="s">
        <v>1345</v>
      </c>
      <c r="IGZ209" s="1290" t="s">
        <v>1345</v>
      </c>
      <c r="IHA209" s="1290" t="s">
        <v>1345</v>
      </c>
      <c r="IHB209" s="1290" t="s">
        <v>1345</v>
      </c>
      <c r="IHC209" s="1290" t="s">
        <v>1345</v>
      </c>
      <c r="IHD209" s="1290" t="s">
        <v>1345</v>
      </c>
      <c r="IHE209" s="1290" t="s">
        <v>1345</v>
      </c>
      <c r="IHF209" s="1290" t="s">
        <v>1345</v>
      </c>
      <c r="IHG209" s="1290" t="s">
        <v>1345</v>
      </c>
      <c r="IHH209" s="1290" t="s">
        <v>1345</v>
      </c>
      <c r="IHI209" s="1290" t="s">
        <v>1345</v>
      </c>
      <c r="IHJ209" s="1290" t="s">
        <v>1345</v>
      </c>
      <c r="IHK209" s="1290" t="s">
        <v>1345</v>
      </c>
      <c r="IHL209" s="1290" t="s">
        <v>1345</v>
      </c>
      <c r="IHM209" s="1290" t="s">
        <v>1345</v>
      </c>
      <c r="IHN209" s="1290" t="s">
        <v>1345</v>
      </c>
      <c r="IHO209" s="1290" t="s">
        <v>1345</v>
      </c>
      <c r="IHP209" s="1290" t="s">
        <v>1345</v>
      </c>
      <c r="IHQ209" s="1290" t="s">
        <v>1345</v>
      </c>
      <c r="IHR209" s="1290" t="s">
        <v>1345</v>
      </c>
      <c r="IHS209" s="1290" t="s">
        <v>1345</v>
      </c>
      <c r="IHT209" s="1290" t="s">
        <v>1345</v>
      </c>
      <c r="IHU209" s="1290" t="s">
        <v>1345</v>
      </c>
      <c r="IHV209" s="1290" t="s">
        <v>1345</v>
      </c>
      <c r="IHW209" s="1290" t="s">
        <v>1345</v>
      </c>
      <c r="IHX209" s="1290" t="s">
        <v>1345</v>
      </c>
      <c r="IHY209" s="1290" t="s">
        <v>1345</v>
      </c>
      <c r="IHZ209" s="1290" t="s">
        <v>1345</v>
      </c>
      <c r="IIA209" s="1290" t="s">
        <v>1345</v>
      </c>
      <c r="IIB209" s="1290" t="s">
        <v>1345</v>
      </c>
      <c r="IIC209" s="1290" t="s">
        <v>1345</v>
      </c>
      <c r="IID209" s="1290" t="s">
        <v>1345</v>
      </c>
      <c r="IIE209" s="1290" t="s">
        <v>1345</v>
      </c>
      <c r="IIF209" s="1290" t="s">
        <v>1345</v>
      </c>
      <c r="IIG209" s="1290" t="s">
        <v>1345</v>
      </c>
      <c r="IIH209" s="1290" t="s">
        <v>1345</v>
      </c>
      <c r="III209" s="1290" t="s">
        <v>1345</v>
      </c>
      <c r="IIJ209" s="1290" t="s">
        <v>1345</v>
      </c>
      <c r="IIK209" s="1290" t="s">
        <v>1345</v>
      </c>
      <c r="IIL209" s="1290" t="s">
        <v>1345</v>
      </c>
      <c r="IIM209" s="1290" t="s">
        <v>1345</v>
      </c>
      <c r="IIN209" s="1290" t="s">
        <v>1345</v>
      </c>
      <c r="IIO209" s="1290" t="s">
        <v>1345</v>
      </c>
      <c r="IIP209" s="1290" t="s">
        <v>1345</v>
      </c>
      <c r="IIQ209" s="1290" t="s">
        <v>1345</v>
      </c>
      <c r="IIR209" s="1290" t="s">
        <v>1345</v>
      </c>
      <c r="IIS209" s="1290" t="s">
        <v>1345</v>
      </c>
      <c r="IIT209" s="1290" t="s">
        <v>1345</v>
      </c>
      <c r="IIU209" s="1290" t="s">
        <v>1345</v>
      </c>
      <c r="IIV209" s="1290" t="s">
        <v>1345</v>
      </c>
      <c r="IIW209" s="1290" t="s">
        <v>1345</v>
      </c>
      <c r="IIX209" s="1290" t="s">
        <v>1345</v>
      </c>
      <c r="IIY209" s="1290" t="s">
        <v>1345</v>
      </c>
      <c r="IIZ209" s="1290" t="s">
        <v>1345</v>
      </c>
      <c r="IJA209" s="1290" t="s">
        <v>1345</v>
      </c>
      <c r="IJB209" s="1290" t="s">
        <v>1345</v>
      </c>
      <c r="IJC209" s="1290" t="s">
        <v>1345</v>
      </c>
      <c r="IJD209" s="1290" t="s">
        <v>1345</v>
      </c>
      <c r="IJE209" s="1290" t="s">
        <v>1345</v>
      </c>
      <c r="IJF209" s="1290" t="s">
        <v>1345</v>
      </c>
      <c r="IJG209" s="1290" t="s">
        <v>1345</v>
      </c>
      <c r="IJH209" s="1290" t="s">
        <v>1345</v>
      </c>
      <c r="IJI209" s="1290" t="s">
        <v>1345</v>
      </c>
      <c r="IJJ209" s="1290" t="s">
        <v>1345</v>
      </c>
      <c r="IJK209" s="1290" t="s">
        <v>1345</v>
      </c>
      <c r="IJL209" s="1290" t="s">
        <v>1345</v>
      </c>
      <c r="IJM209" s="1290" t="s">
        <v>1345</v>
      </c>
      <c r="IJN209" s="1290" t="s">
        <v>1345</v>
      </c>
      <c r="IJO209" s="1290" t="s">
        <v>1345</v>
      </c>
      <c r="IJP209" s="1290" t="s">
        <v>1345</v>
      </c>
      <c r="IJQ209" s="1290" t="s">
        <v>1345</v>
      </c>
      <c r="IJR209" s="1290" t="s">
        <v>1345</v>
      </c>
      <c r="IJS209" s="1290" t="s">
        <v>1345</v>
      </c>
      <c r="IJT209" s="1290" t="s">
        <v>1345</v>
      </c>
      <c r="IJU209" s="1290" t="s">
        <v>1345</v>
      </c>
      <c r="IJV209" s="1290" t="s">
        <v>1345</v>
      </c>
      <c r="IJW209" s="1290" t="s">
        <v>1345</v>
      </c>
      <c r="IJX209" s="1290" t="s">
        <v>1345</v>
      </c>
      <c r="IJY209" s="1290" t="s">
        <v>1345</v>
      </c>
      <c r="IJZ209" s="1290" t="s">
        <v>1345</v>
      </c>
      <c r="IKA209" s="1290" t="s">
        <v>1345</v>
      </c>
      <c r="IKB209" s="1290" t="s">
        <v>1345</v>
      </c>
      <c r="IKC209" s="1290" t="s">
        <v>1345</v>
      </c>
      <c r="IKD209" s="1290" t="s">
        <v>1345</v>
      </c>
      <c r="IKE209" s="1290" t="s">
        <v>1345</v>
      </c>
      <c r="IKF209" s="1290" t="s">
        <v>1345</v>
      </c>
      <c r="IKG209" s="1290" t="s">
        <v>1345</v>
      </c>
      <c r="IKH209" s="1290" t="s">
        <v>1345</v>
      </c>
      <c r="IKI209" s="1290" t="s">
        <v>1345</v>
      </c>
      <c r="IKJ209" s="1290" t="s">
        <v>1345</v>
      </c>
      <c r="IKK209" s="1290" t="s">
        <v>1345</v>
      </c>
      <c r="IKL209" s="1290" t="s">
        <v>1345</v>
      </c>
      <c r="IKM209" s="1290" t="s">
        <v>1345</v>
      </c>
      <c r="IKN209" s="1290" t="s">
        <v>1345</v>
      </c>
      <c r="IKO209" s="1290" t="s">
        <v>1345</v>
      </c>
      <c r="IKP209" s="1290" t="s">
        <v>1345</v>
      </c>
      <c r="IKQ209" s="1290" t="s">
        <v>1345</v>
      </c>
      <c r="IKR209" s="1290" t="s">
        <v>1345</v>
      </c>
      <c r="IKS209" s="1290" t="s">
        <v>1345</v>
      </c>
      <c r="IKT209" s="1290" t="s">
        <v>1345</v>
      </c>
      <c r="IKU209" s="1290" t="s">
        <v>1345</v>
      </c>
      <c r="IKV209" s="1290" t="s">
        <v>1345</v>
      </c>
      <c r="IKW209" s="1290" t="s">
        <v>1345</v>
      </c>
      <c r="IKX209" s="1290" t="s">
        <v>1345</v>
      </c>
      <c r="IKY209" s="1290" t="s">
        <v>1345</v>
      </c>
      <c r="IKZ209" s="1290" t="s">
        <v>1345</v>
      </c>
      <c r="ILA209" s="1290" t="s">
        <v>1345</v>
      </c>
      <c r="ILB209" s="1290" t="s">
        <v>1345</v>
      </c>
      <c r="ILC209" s="1290" t="s">
        <v>1345</v>
      </c>
      <c r="ILD209" s="1290" t="s">
        <v>1345</v>
      </c>
      <c r="ILE209" s="1290" t="s">
        <v>1345</v>
      </c>
      <c r="ILF209" s="1290" t="s">
        <v>1345</v>
      </c>
      <c r="ILG209" s="1290" t="s">
        <v>1345</v>
      </c>
      <c r="ILH209" s="1290" t="s">
        <v>1345</v>
      </c>
      <c r="ILI209" s="1290" t="s">
        <v>1345</v>
      </c>
      <c r="ILJ209" s="1290" t="s">
        <v>1345</v>
      </c>
      <c r="ILK209" s="1290" t="s">
        <v>1345</v>
      </c>
      <c r="ILL209" s="1290" t="s">
        <v>1345</v>
      </c>
      <c r="ILM209" s="1290" t="s">
        <v>1345</v>
      </c>
      <c r="ILN209" s="1290" t="s">
        <v>1345</v>
      </c>
      <c r="ILO209" s="1290" t="s">
        <v>1345</v>
      </c>
      <c r="ILP209" s="1290" t="s">
        <v>1345</v>
      </c>
      <c r="ILQ209" s="1290" t="s">
        <v>1345</v>
      </c>
      <c r="ILR209" s="1290" t="s">
        <v>1345</v>
      </c>
      <c r="ILS209" s="1290" t="s">
        <v>1345</v>
      </c>
      <c r="ILT209" s="1290" t="s">
        <v>1345</v>
      </c>
      <c r="ILU209" s="1290" t="s">
        <v>1345</v>
      </c>
      <c r="ILV209" s="1290" t="s">
        <v>1345</v>
      </c>
      <c r="ILW209" s="1290" t="s">
        <v>1345</v>
      </c>
      <c r="ILX209" s="1290" t="s">
        <v>1345</v>
      </c>
      <c r="ILY209" s="1290" t="s">
        <v>1345</v>
      </c>
      <c r="ILZ209" s="1290" t="s">
        <v>1345</v>
      </c>
      <c r="IMA209" s="1290" t="s">
        <v>1345</v>
      </c>
      <c r="IMB209" s="1290" t="s">
        <v>1345</v>
      </c>
      <c r="IMC209" s="1290" t="s">
        <v>1345</v>
      </c>
      <c r="IMD209" s="1290" t="s">
        <v>1345</v>
      </c>
      <c r="IME209" s="1290" t="s">
        <v>1345</v>
      </c>
      <c r="IMF209" s="1290" t="s">
        <v>1345</v>
      </c>
      <c r="IMG209" s="1290" t="s">
        <v>1345</v>
      </c>
      <c r="IMH209" s="1290" t="s">
        <v>1345</v>
      </c>
      <c r="IMI209" s="1290" t="s">
        <v>1345</v>
      </c>
      <c r="IMJ209" s="1290" t="s">
        <v>1345</v>
      </c>
      <c r="IMK209" s="1290" t="s">
        <v>1345</v>
      </c>
      <c r="IML209" s="1290" t="s">
        <v>1345</v>
      </c>
      <c r="IMM209" s="1290" t="s">
        <v>1345</v>
      </c>
      <c r="IMN209" s="1290" t="s">
        <v>1345</v>
      </c>
      <c r="IMO209" s="1290" t="s">
        <v>1345</v>
      </c>
      <c r="IMP209" s="1290" t="s">
        <v>1345</v>
      </c>
      <c r="IMQ209" s="1290" t="s">
        <v>1345</v>
      </c>
      <c r="IMR209" s="1290" t="s">
        <v>1345</v>
      </c>
      <c r="IMS209" s="1290" t="s">
        <v>1345</v>
      </c>
      <c r="IMT209" s="1290" t="s">
        <v>1345</v>
      </c>
      <c r="IMU209" s="1290" t="s">
        <v>1345</v>
      </c>
      <c r="IMV209" s="1290" t="s">
        <v>1345</v>
      </c>
      <c r="IMW209" s="1290" t="s">
        <v>1345</v>
      </c>
      <c r="IMX209" s="1290" t="s">
        <v>1345</v>
      </c>
      <c r="IMY209" s="1290" t="s">
        <v>1345</v>
      </c>
      <c r="IMZ209" s="1290" t="s">
        <v>1345</v>
      </c>
      <c r="INA209" s="1290" t="s">
        <v>1345</v>
      </c>
      <c r="INB209" s="1290" t="s">
        <v>1345</v>
      </c>
      <c r="INC209" s="1290" t="s">
        <v>1345</v>
      </c>
      <c r="IND209" s="1290" t="s">
        <v>1345</v>
      </c>
      <c r="INE209" s="1290" t="s">
        <v>1345</v>
      </c>
      <c r="INF209" s="1290" t="s">
        <v>1345</v>
      </c>
      <c r="ING209" s="1290" t="s">
        <v>1345</v>
      </c>
      <c r="INH209" s="1290" t="s">
        <v>1345</v>
      </c>
      <c r="INI209" s="1290" t="s">
        <v>1345</v>
      </c>
      <c r="INJ209" s="1290" t="s">
        <v>1345</v>
      </c>
      <c r="INK209" s="1290" t="s">
        <v>1345</v>
      </c>
      <c r="INL209" s="1290" t="s">
        <v>1345</v>
      </c>
      <c r="INM209" s="1290" t="s">
        <v>1345</v>
      </c>
      <c r="INN209" s="1290" t="s">
        <v>1345</v>
      </c>
      <c r="INO209" s="1290" t="s">
        <v>1345</v>
      </c>
      <c r="INP209" s="1290" t="s">
        <v>1345</v>
      </c>
      <c r="INQ209" s="1290" t="s">
        <v>1345</v>
      </c>
      <c r="INR209" s="1290" t="s">
        <v>1345</v>
      </c>
      <c r="INS209" s="1290" t="s">
        <v>1345</v>
      </c>
      <c r="INT209" s="1290" t="s">
        <v>1345</v>
      </c>
      <c r="INU209" s="1290" t="s">
        <v>1345</v>
      </c>
      <c r="INV209" s="1290" t="s">
        <v>1345</v>
      </c>
      <c r="INW209" s="1290" t="s">
        <v>1345</v>
      </c>
      <c r="INX209" s="1290" t="s">
        <v>1345</v>
      </c>
      <c r="INY209" s="1290" t="s">
        <v>1345</v>
      </c>
      <c r="INZ209" s="1290" t="s">
        <v>1345</v>
      </c>
      <c r="IOA209" s="1290" t="s">
        <v>1345</v>
      </c>
      <c r="IOB209" s="1290" t="s">
        <v>1345</v>
      </c>
      <c r="IOC209" s="1290" t="s">
        <v>1345</v>
      </c>
      <c r="IOD209" s="1290" t="s">
        <v>1345</v>
      </c>
      <c r="IOE209" s="1290" t="s">
        <v>1345</v>
      </c>
      <c r="IOF209" s="1290" t="s">
        <v>1345</v>
      </c>
      <c r="IOG209" s="1290" t="s">
        <v>1345</v>
      </c>
      <c r="IOH209" s="1290" t="s">
        <v>1345</v>
      </c>
      <c r="IOI209" s="1290" t="s">
        <v>1345</v>
      </c>
      <c r="IOJ209" s="1290" t="s">
        <v>1345</v>
      </c>
      <c r="IOK209" s="1290" t="s">
        <v>1345</v>
      </c>
      <c r="IOL209" s="1290" t="s">
        <v>1345</v>
      </c>
      <c r="IOM209" s="1290" t="s">
        <v>1345</v>
      </c>
      <c r="ION209" s="1290" t="s">
        <v>1345</v>
      </c>
      <c r="IOO209" s="1290" t="s">
        <v>1345</v>
      </c>
      <c r="IOP209" s="1290" t="s">
        <v>1345</v>
      </c>
      <c r="IOQ209" s="1290" t="s">
        <v>1345</v>
      </c>
      <c r="IOR209" s="1290" t="s">
        <v>1345</v>
      </c>
      <c r="IOS209" s="1290" t="s">
        <v>1345</v>
      </c>
      <c r="IOT209" s="1290" t="s">
        <v>1345</v>
      </c>
      <c r="IOU209" s="1290" t="s">
        <v>1345</v>
      </c>
      <c r="IOV209" s="1290" t="s">
        <v>1345</v>
      </c>
      <c r="IOW209" s="1290" t="s">
        <v>1345</v>
      </c>
      <c r="IOX209" s="1290" t="s">
        <v>1345</v>
      </c>
      <c r="IOY209" s="1290" t="s">
        <v>1345</v>
      </c>
      <c r="IOZ209" s="1290" t="s">
        <v>1345</v>
      </c>
      <c r="IPA209" s="1290" t="s">
        <v>1345</v>
      </c>
      <c r="IPB209" s="1290" t="s">
        <v>1345</v>
      </c>
      <c r="IPC209" s="1290" t="s">
        <v>1345</v>
      </c>
      <c r="IPD209" s="1290" t="s">
        <v>1345</v>
      </c>
      <c r="IPE209" s="1290" t="s">
        <v>1345</v>
      </c>
      <c r="IPF209" s="1290" t="s">
        <v>1345</v>
      </c>
      <c r="IPG209" s="1290" t="s">
        <v>1345</v>
      </c>
      <c r="IPH209" s="1290" t="s">
        <v>1345</v>
      </c>
      <c r="IPI209" s="1290" t="s">
        <v>1345</v>
      </c>
      <c r="IPJ209" s="1290" t="s">
        <v>1345</v>
      </c>
      <c r="IPK209" s="1290" t="s">
        <v>1345</v>
      </c>
      <c r="IPL209" s="1290" t="s">
        <v>1345</v>
      </c>
      <c r="IPM209" s="1290" t="s">
        <v>1345</v>
      </c>
      <c r="IPN209" s="1290" t="s">
        <v>1345</v>
      </c>
      <c r="IPO209" s="1290" t="s">
        <v>1345</v>
      </c>
      <c r="IPP209" s="1290" t="s">
        <v>1345</v>
      </c>
      <c r="IPQ209" s="1290" t="s">
        <v>1345</v>
      </c>
      <c r="IPR209" s="1290" t="s">
        <v>1345</v>
      </c>
      <c r="IPS209" s="1290" t="s">
        <v>1345</v>
      </c>
      <c r="IPT209" s="1290" t="s">
        <v>1345</v>
      </c>
      <c r="IPU209" s="1290" t="s">
        <v>1345</v>
      </c>
      <c r="IPV209" s="1290" t="s">
        <v>1345</v>
      </c>
      <c r="IPW209" s="1290" t="s">
        <v>1345</v>
      </c>
      <c r="IPX209" s="1290" t="s">
        <v>1345</v>
      </c>
      <c r="IPY209" s="1290" t="s">
        <v>1345</v>
      </c>
      <c r="IPZ209" s="1290" t="s">
        <v>1345</v>
      </c>
      <c r="IQA209" s="1290" t="s">
        <v>1345</v>
      </c>
      <c r="IQB209" s="1290" t="s">
        <v>1345</v>
      </c>
      <c r="IQC209" s="1290" t="s">
        <v>1345</v>
      </c>
      <c r="IQD209" s="1290" t="s">
        <v>1345</v>
      </c>
      <c r="IQE209" s="1290" t="s">
        <v>1345</v>
      </c>
      <c r="IQF209" s="1290" t="s">
        <v>1345</v>
      </c>
      <c r="IQG209" s="1290" t="s">
        <v>1345</v>
      </c>
      <c r="IQH209" s="1290" t="s">
        <v>1345</v>
      </c>
      <c r="IQI209" s="1290" t="s">
        <v>1345</v>
      </c>
      <c r="IQJ209" s="1290" t="s">
        <v>1345</v>
      </c>
      <c r="IQK209" s="1290" t="s">
        <v>1345</v>
      </c>
      <c r="IQL209" s="1290" t="s">
        <v>1345</v>
      </c>
      <c r="IQM209" s="1290" t="s">
        <v>1345</v>
      </c>
      <c r="IQN209" s="1290" t="s">
        <v>1345</v>
      </c>
      <c r="IQO209" s="1290" t="s">
        <v>1345</v>
      </c>
      <c r="IQP209" s="1290" t="s">
        <v>1345</v>
      </c>
      <c r="IQQ209" s="1290" t="s">
        <v>1345</v>
      </c>
      <c r="IQR209" s="1290" t="s">
        <v>1345</v>
      </c>
      <c r="IQS209" s="1290" t="s">
        <v>1345</v>
      </c>
      <c r="IQT209" s="1290" t="s">
        <v>1345</v>
      </c>
      <c r="IQU209" s="1290" t="s">
        <v>1345</v>
      </c>
      <c r="IQV209" s="1290" t="s">
        <v>1345</v>
      </c>
      <c r="IQW209" s="1290" t="s">
        <v>1345</v>
      </c>
      <c r="IQX209" s="1290" t="s">
        <v>1345</v>
      </c>
      <c r="IQY209" s="1290" t="s">
        <v>1345</v>
      </c>
      <c r="IQZ209" s="1290" t="s">
        <v>1345</v>
      </c>
      <c r="IRA209" s="1290" t="s">
        <v>1345</v>
      </c>
      <c r="IRB209" s="1290" t="s">
        <v>1345</v>
      </c>
      <c r="IRC209" s="1290" t="s">
        <v>1345</v>
      </c>
      <c r="IRD209" s="1290" t="s">
        <v>1345</v>
      </c>
      <c r="IRE209" s="1290" t="s">
        <v>1345</v>
      </c>
      <c r="IRF209" s="1290" t="s">
        <v>1345</v>
      </c>
      <c r="IRG209" s="1290" t="s">
        <v>1345</v>
      </c>
      <c r="IRH209" s="1290" t="s">
        <v>1345</v>
      </c>
      <c r="IRI209" s="1290" t="s">
        <v>1345</v>
      </c>
      <c r="IRJ209" s="1290" t="s">
        <v>1345</v>
      </c>
      <c r="IRK209" s="1290" t="s">
        <v>1345</v>
      </c>
      <c r="IRL209" s="1290" t="s">
        <v>1345</v>
      </c>
      <c r="IRM209" s="1290" t="s">
        <v>1345</v>
      </c>
      <c r="IRN209" s="1290" t="s">
        <v>1345</v>
      </c>
      <c r="IRO209" s="1290" t="s">
        <v>1345</v>
      </c>
      <c r="IRP209" s="1290" t="s">
        <v>1345</v>
      </c>
      <c r="IRQ209" s="1290" t="s">
        <v>1345</v>
      </c>
      <c r="IRR209" s="1290" t="s">
        <v>1345</v>
      </c>
      <c r="IRS209" s="1290" t="s">
        <v>1345</v>
      </c>
      <c r="IRT209" s="1290" t="s">
        <v>1345</v>
      </c>
      <c r="IRU209" s="1290" t="s">
        <v>1345</v>
      </c>
      <c r="IRV209" s="1290" t="s">
        <v>1345</v>
      </c>
      <c r="IRW209" s="1290" t="s">
        <v>1345</v>
      </c>
      <c r="IRX209" s="1290" t="s">
        <v>1345</v>
      </c>
      <c r="IRY209" s="1290" t="s">
        <v>1345</v>
      </c>
      <c r="IRZ209" s="1290" t="s">
        <v>1345</v>
      </c>
      <c r="ISA209" s="1290" t="s">
        <v>1345</v>
      </c>
      <c r="ISB209" s="1290" t="s">
        <v>1345</v>
      </c>
      <c r="ISC209" s="1290" t="s">
        <v>1345</v>
      </c>
      <c r="ISD209" s="1290" t="s">
        <v>1345</v>
      </c>
      <c r="ISE209" s="1290" t="s">
        <v>1345</v>
      </c>
      <c r="ISF209" s="1290" t="s">
        <v>1345</v>
      </c>
      <c r="ISG209" s="1290" t="s">
        <v>1345</v>
      </c>
      <c r="ISH209" s="1290" t="s">
        <v>1345</v>
      </c>
      <c r="ISI209" s="1290" t="s">
        <v>1345</v>
      </c>
      <c r="ISJ209" s="1290" t="s">
        <v>1345</v>
      </c>
      <c r="ISK209" s="1290" t="s">
        <v>1345</v>
      </c>
      <c r="ISL209" s="1290" t="s">
        <v>1345</v>
      </c>
      <c r="ISM209" s="1290" t="s">
        <v>1345</v>
      </c>
      <c r="ISN209" s="1290" t="s">
        <v>1345</v>
      </c>
      <c r="ISO209" s="1290" t="s">
        <v>1345</v>
      </c>
      <c r="ISP209" s="1290" t="s">
        <v>1345</v>
      </c>
      <c r="ISQ209" s="1290" t="s">
        <v>1345</v>
      </c>
      <c r="ISR209" s="1290" t="s">
        <v>1345</v>
      </c>
      <c r="ISS209" s="1290" t="s">
        <v>1345</v>
      </c>
      <c r="IST209" s="1290" t="s">
        <v>1345</v>
      </c>
      <c r="ISU209" s="1290" t="s">
        <v>1345</v>
      </c>
      <c r="ISV209" s="1290" t="s">
        <v>1345</v>
      </c>
      <c r="ISW209" s="1290" t="s">
        <v>1345</v>
      </c>
      <c r="ISX209" s="1290" t="s">
        <v>1345</v>
      </c>
      <c r="ISY209" s="1290" t="s">
        <v>1345</v>
      </c>
      <c r="ISZ209" s="1290" t="s">
        <v>1345</v>
      </c>
      <c r="ITA209" s="1290" t="s">
        <v>1345</v>
      </c>
      <c r="ITB209" s="1290" t="s">
        <v>1345</v>
      </c>
      <c r="ITC209" s="1290" t="s">
        <v>1345</v>
      </c>
      <c r="ITD209" s="1290" t="s">
        <v>1345</v>
      </c>
      <c r="ITE209" s="1290" t="s">
        <v>1345</v>
      </c>
      <c r="ITF209" s="1290" t="s">
        <v>1345</v>
      </c>
      <c r="ITG209" s="1290" t="s">
        <v>1345</v>
      </c>
      <c r="ITH209" s="1290" t="s">
        <v>1345</v>
      </c>
      <c r="ITI209" s="1290" t="s">
        <v>1345</v>
      </c>
      <c r="ITJ209" s="1290" t="s">
        <v>1345</v>
      </c>
      <c r="ITK209" s="1290" t="s">
        <v>1345</v>
      </c>
      <c r="ITL209" s="1290" t="s">
        <v>1345</v>
      </c>
      <c r="ITM209" s="1290" t="s">
        <v>1345</v>
      </c>
      <c r="ITN209" s="1290" t="s">
        <v>1345</v>
      </c>
      <c r="ITO209" s="1290" t="s">
        <v>1345</v>
      </c>
      <c r="ITP209" s="1290" t="s">
        <v>1345</v>
      </c>
      <c r="ITQ209" s="1290" t="s">
        <v>1345</v>
      </c>
      <c r="ITR209" s="1290" t="s">
        <v>1345</v>
      </c>
      <c r="ITS209" s="1290" t="s">
        <v>1345</v>
      </c>
      <c r="ITT209" s="1290" t="s">
        <v>1345</v>
      </c>
      <c r="ITU209" s="1290" t="s">
        <v>1345</v>
      </c>
      <c r="ITV209" s="1290" t="s">
        <v>1345</v>
      </c>
      <c r="ITW209" s="1290" t="s">
        <v>1345</v>
      </c>
      <c r="ITX209" s="1290" t="s">
        <v>1345</v>
      </c>
      <c r="ITY209" s="1290" t="s">
        <v>1345</v>
      </c>
      <c r="ITZ209" s="1290" t="s">
        <v>1345</v>
      </c>
      <c r="IUA209" s="1290" t="s">
        <v>1345</v>
      </c>
      <c r="IUB209" s="1290" t="s">
        <v>1345</v>
      </c>
      <c r="IUC209" s="1290" t="s">
        <v>1345</v>
      </c>
      <c r="IUD209" s="1290" t="s">
        <v>1345</v>
      </c>
      <c r="IUE209" s="1290" t="s">
        <v>1345</v>
      </c>
      <c r="IUF209" s="1290" t="s">
        <v>1345</v>
      </c>
      <c r="IUG209" s="1290" t="s">
        <v>1345</v>
      </c>
      <c r="IUH209" s="1290" t="s">
        <v>1345</v>
      </c>
      <c r="IUI209" s="1290" t="s">
        <v>1345</v>
      </c>
      <c r="IUJ209" s="1290" t="s">
        <v>1345</v>
      </c>
      <c r="IUK209" s="1290" t="s">
        <v>1345</v>
      </c>
      <c r="IUL209" s="1290" t="s">
        <v>1345</v>
      </c>
      <c r="IUM209" s="1290" t="s">
        <v>1345</v>
      </c>
      <c r="IUN209" s="1290" t="s">
        <v>1345</v>
      </c>
      <c r="IUO209" s="1290" t="s">
        <v>1345</v>
      </c>
      <c r="IUP209" s="1290" t="s">
        <v>1345</v>
      </c>
      <c r="IUQ209" s="1290" t="s">
        <v>1345</v>
      </c>
      <c r="IUR209" s="1290" t="s">
        <v>1345</v>
      </c>
      <c r="IUS209" s="1290" t="s">
        <v>1345</v>
      </c>
      <c r="IUT209" s="1290" t="s">
        <v>1345</v>
      </c>
      <c r="IUU209" s="1290" t="s">
        <v>1345</v>
      </c>
      <c r="IUV209" s="1290" t="s">
        <v>1345</v>
      </c>
      <c r="IUW209" s="1290" t="s">
        <v>1345</v>
      </c>
      <c r="IUX209" s="1290" t="s">
        <v>1345</v>
      </c>
      <c r="IUY209" s="1290" t="s">
        <v>1345</v>
      </c>
      <c r="IUZ209" s="1290" t="s">
        <v>1345</v>
      </c>
      <c r="IVA209" s="1290" t="s">
        <v>1345</v>
      </c>
      <c r="IVB209" s="1290" t="s">
        <v>1345</v>
      </c>
      <c r="IVC209" s="1290" t="s">
        <v>1345</v>
      </c>
      <c r="IVD209" s="1290" t="s">
        <v>1345</v>
      </c>
      <c r="IVE209" s="1290" t="s">
        <v>1345</v>
      </c>
      <c r="IVF209" s="1290" t="s">
        <v>1345</v>
      </c>
      <c r="IVG209" s="1290" t="s">
        <v>1345</v>
      </c>
      <c r="IVH209" s="1290" t="s">
        <v>1345</v>
      </c>
      <c r="IVI209" s="1290" t="s">
        <v>1345</v>
      </c>
      <c r="IVJ209" s="1290" t="s">
        <v>1345</v>
      </c>
      <c r="IVK209" s="1290" t="s">
        <v>1345</v>
      </c>
      <c r="IVL209" s="1290" t="s">
        <v>1345</v>
      </c>
      <c r="IVM209" s="1290" t="s">
        <v>1345</v>
      </c>
      <c r="IVN209" s="1290" t="s">
        <v>1345</v>
      </c>
      <c r="IVO209" s="1290" t="s">
        <v>1345</v>
      </c>
      <c r="IVP209" s="1290" t="s">
        <v>1345</v>
      </c>
      <c r="IVQ209" s="1290" t="s">
        <v>1345</v>
      </c>
      <c r="IVR209" s="1290" t="s">
        <v>1345</v>
      </c>
      <c r="IVS209" s="1290" t="s">
        <v>1345</v>
      </c>
      <c r="IVT209" s="1290" t="s">
        <v>1345</v>
      </c>
      <c r="IVU209" s="1290" t="s">
        <v>1345</v>
      </c>
      <c r="IVV209" s="1290" t="s">
        <v>1345</v>
      </c>
      <c r="IVW209" s="1290" t="s">
        <v>1345</v>
      </c>
      <c r="IVX209" s="1290" t="s">
        <v>1345</v>
      </c>
      <c r="IVY209" s="1290" t="s">
        <v>1345</v>
      </c>
      <c r="IVZ209" s="1290" t="s">
        <v>1345</v>
      </c>
      <c r="IWA209" s="1290" t="s">
        <v>1345</v>
      </c>
      <c r="IWB209" s="1290" t="s">
        <v>1345</v>
      </c>
      <c r="IWC209" s="1290" t="s">
        <v>1345</v>
      </c>
      <c r="IWD209" s="1290" t="s">
        <v>1345</v>
      </c>
      <c r="IWE209" s="1290" t="s">
        <v>1345</v>
      </c>
      <c r="IWF209" s="1290" t="s">
        <v>1345</v>
      </c>
      <c r="IWG209" s="1290" t="s">
        <v>1345</v>
      </c>
      <c r="IWH209" s="1290" t="s">
        <v>1345</v>
      </c>
      <c r="IWI209" s="1290" t="s">
        <v>1345</v>
      </c>
      <c r="IWJ209" s="1290" t="s">
        <v>1345</v>
      </c>
      <c r="IWK209" s="1290" t="s">
        <v>1345</v>
      </c>
      <c r="IWL209" s="1290" t="s">
        <v>1345</v>
      </c>
      <c r="IWM209" s="1290" t="s">
        <v>1345</v>
      </c>
      <c r="IWN209" s="1290" t="s">
        <v>1345</v>
      </c>
      <c r="IWO209" s="1290" t="s">
        <v>1345</v>
      </c>
      <c r="IWP209" s="1290" t="s">
        <v>1345</v>
      </c>
      <c r="IWQ209" s="1290" t="s">
        <v>1345</v>
      </c>
      <c r="IWR209" s="1290" t="s">
        <v>1345</v>
      </c>
      <c r="IWS209" s="1290" t="s">
        <v>1345</v>
      </c>
      <c r="IWT209" s="1290" t="s">
        <v>1345</v>
      </c>
      <c r="IWU209" s="1290" t="s">
        <v>1345</v>
      </c>
      <c r="IWV209" s="1290" t="s">
        <v>1345</v>
      </c>
      <c r="IWW209" s="1290" t="s">
        <v>1345</v>
      </c>
      <c r="IWX209" s="1290" t="s">
        <v>1345</v>
      </c>
      <c r="IWY209" s="1290" t="s">
        <v>1345</v>
      </c>
      <c r="IWZ209" s="1290" t="s">
        <v>1345</v>
      </c>
      <c r="IXA209" s="1290" t="s">
        <v>1345</v>
      </c>
      <c r="IXB209" s="1290" t="s">
        <v>1345</v>
      </c>
      <c r="IXC209" s="1290" t="s">
        <v>1345</v>
      </c>
      <c r="IXD209" s="1290" t="s">
        <v>1345</v>
      </c>
      <c r="IXE209" s="1290" t="s">
        <v>1345</v>
      </c>
      <c r="IXF209" s="1290" t="s">
        <v>1345</v>
      </c>
      <c r="IXG209" s="1290" t="s">
        <v>1345</v>
      </c>
      <c r="IXH209" s="1290" t="s">
        <v>1345</v>
      </c>
      <c r="IXI209" s="1290" t="s">
        <v>1345</v>
      </c>
      <c r="IXJ209" s="1290" t="s">
        <v>1345</v>
      </c>
      <c r="IXK209" s="1290" t="s">
        <v>1345</v>
      </c>
      <c r="IXL209" s="1290" t="s">
        <v>1345</v>
      </c>
      <c r="IXM209" s="1290" t="s">
        <v>1345</v>
      </c>
      <c r="IXN209" s="1290" t="s">
        <v>1345</v>
      </c>
      <c r="IXO209" s="1290" t="s">
        <v>1345</v>
      </c>
      <c r="IXP209" s="1290" t="s">
        <v>1345</v>
      </c>
      <c r="IXQ209" s="1290" t="s">
        <v>1345</v>
      </c>
      <c r="IXR209" s="1290" t="s">
        <v>1345</v>
      </c>
      <c r="IXS209" s="1290" t="s">
        <v>1345</v>
      </c>
      <c r="IXT209" s="1290" t="s">
        <v>1345</v>
      </c>
      <c r="IXU209" s="1290" t="s">
        <v>1345</v>
      </c>
      <c r="IXV209" s="1290" t="s">
        <v>1345</v>
      </c>
      <c r="IXW209" s="1290" t="s">
        <v>1345</v>
      </c>
      <c r="IXX209" s="1290" t="s">
        <v>1345</v>
      </c>
      <c r="IXY209" s="1290" t="s">
        <v>1345</v>
      </c>
      <c r="IXZ209" s="1290" t="s">
        <v>1345</v>
      </c>
      <c r="IYA209" s="1290" t="s">
        <v>1345</v>
      </c>
      <c r="IYB209" s="1290" t="s">
        <v>1345</v>
      </c>
      <c r="IYC209" s="1290" t="s">
        <v>1345</v>
      </c>
      <c r="IYD209" s="1290" t="s">
        <v>1345</v>
      </c>
      <c r="IYE209" s="1290" t="s">
        <v>1345</v>
      </c>
      <c r="IYF209" s="1290" t="s">
        <v>1345</v>
      </c>
      <c r="IYG209" s="1290" t="s">
        <v>1345</v>
      </c>
      <c r="IYH209" s="1290" t="s">
        <v>1345</v>
      </c>
      <c r="IYI209" s="1290" t="s">
        <v>1345</v>
      </c>
      <c r="IYJ209" s="1290" t="s">
        <v>1345</v>
      </c>
      <c r="IYK209" s="1290" t="s">
        <v>1345</v>
      </c>
      <c r="IYL209" s="1290" t="s">
        <v>1345</v>
      </c>
      <c r="IYM209" s="1290" t="s">
        <v>1345</v>
      </c>
      <c r="IYN209" s="1290" t="s">
        <v>1345</v>
      </c>
      <c r="IYO209" s="1290" t="s">
        <v>1345</v>
      </c>
      <c r="IYP209" s="1290" t="s">
        <v>1345</v>
      </c>
      <c r="IYQ209" s="1290" t="s">
        <v>1345</v>
      </c>
      <c r="IYR209" s="1290" t="s">
        <v>1345</v>
      </c>
      <c r="IYS209" s="1290" t="s">
        <v>1345</v>
      </c>
      <c r="IYT209" s="1290" t="s">
        <v>1345</v>
      </c>
      <c r="IYU209" s="1290" t="s">
        <v>1345</v>
      </c>
      <c r="IYV209" s="1290" t="s">
        <v>1345</v>
      </c>
      <c r="IYW209" s="1290" t="s">
        <v>1345</v>
      </c>
      <c r="IYX209" s="1290" t="s">
        <v>1345</v>
      </c>
      <c r="IYY209" s="1290" t="s">
        <v>1345</v>
      </c>
      <c r="IYZ209" s="1290" t="s">
        <v>1345</v>
      </c>
      <c r="IZA209" s="1290" t="s">
        <v>1345</v>
      </c>
      <c r="IZB209" s="1290" t="s">
        <v>1345</v>
      </c>
      <c r="IZC209" s="1290" t="s">
        <v>1345</v>
      </c>
      <c r="IZD209" s="1290" t="s">
        <v>1345</v>
      </c>
      <c r="IZE209" s="1290" t="s">
        <v>1345</v>
      </c>
      <c r="IZF209" s="1290" t="s">
        <v>1345</v>
      </c>
      <c r="IZG209" s="1290" t="s">
        <v>1345</v>
      </c>
      <c r="IZH209" s="1290" t="s">
        <v>1345</v>
      </c>
      <c r="IZI209" s="1290" t="s">
        <v>1345</v>
      </c>
      <c r="IZJ209" s="1290" t="s">
        <v>1345</v>
      </c>
      <c r="IZK209" s="1290" t="s">
        <v>1345</v>
      </c>
      <c r="IZL209" s="1290" t="s">
        <v>1345</v>
      </c>
      <c r="IZM209" s="1290" t="s">
        <v>1345</v>
      </c>
      <c r="IZN209" s="1290" t="s">
        <v>1345</v>
      </c>
      <c r="IZO209" s="1290" t="s">
        <v>1345</v>
      </c>
      <c r="IZP209" s="1290" t="s">
        <v>1345</v>
      </c>
      <c r="IZQ209" s="1290" t="s">
        <v>1345</v>
      </c>
      <c r="IZR209" s="1290" t="s">
        <v>1345</v>
      </c>
      <c r="IZS209" s="1290" t="s">
        <v>1345</v>
      </c>
      <c r="IZT209" s="1290" t="s">
        <v>1345</v>
      </c>
      <c r="IZU209" s="1290" t="s">
        <v>1345</v>
      </c>
      <c r="IZV209" s="1290" t="s">
        <v>1345</v>
      </c>
      <c r="IZW209" s="1290" t="s">
        <v>1345</v>
      </c>
      <c r="IZX209" s="1290" t="s">
        <v>1345</v>
      </c>
      <c r="IZY209" s="1290" t="s">
        <v>1345</v>
      </c>
      <c r="IZZ209" s="1290" t="s">
        <v>1345</v>
      </c>
      <c r="JAA209" s="1290" t="s">
        <v>1345</v>
      </c>
      <c r="JAB209" s="1290" t="s">
        <v>1345</v>
      </c>
      <c r="JAC209" s="1290" t="s">
        <v>1345</v>
      </c>
      <c r="JAD209" s="1290" t="s">
        <v>1345</v>
      </c>
      <c r="JAE209" s="1290" t="s">
        <v>1345</v>
      </c>
      <c r="JAF209" s="1290" t="s">
        <v>1345</v>
      </c>
      <c r="JAG209" s="1290" t="s">
        <v>1345</v>
      </c>
      <c r="JAH209" s="1290" t="s">
        <v>1345</v>
      </c>
      <c r="JAI209" s="1290" t="s">
        <v>1345</v>
      </c>
      <c r="JAJ209" s="1290" t="s">
        <v>1345</v>
      </c>
      <c r="JAK209" s="1290" t="s">
        <v>1345</v>
      </c>
      <c r="JAL209" s="1290" t="s">
        <v>1345</v>
      </c>
      <c r="JAM209" s="1290" t="s">
        <v>1345</v>
      </c>
      <c r="JAN209" s="1290" t="s">
        <v>1345</v>
      </c>
      <c r="JAO209" s="1290" t="s">
        <v>1345</v>
      </c>
      <c r="JAP209" s="1290" t="s">
        <v>1345</v>
      </c>
      <c r="JAQ209" s="1290" t="s">
        <v>1345</v>
      </c>
      <c r="JAR209" s="1290" t="s">
        <v>1345</v>
      </c>
      <c r="JAS209" s="1290" t="s">
        <v>1345</v>
      </c>
      <c r="JAT209" s="1290" t="s">
        <v>1345</v>
      </c>
      <c r="JAU209" s="1290" t="s">
        <v>1345</v>
      </c>
      <c r="JAV209" s="1290" t="s">
        <v>1345</v>
      </c>
      <c r="JAW209" s="1290" t="s">
        <v>1345</v>
      </c>
      <c r="JAX209" s="1290" t="s">
        <v>1345</v>
      </c>
      <c r="JAY209" s="1290" t="s">
        <v>1345</v>
      </c>
      <c r="JAZ209" s="1290" t="s">
        <v>1345</v>
      </c>
      <c r="JBA209" s="1290" t="s">
        <v>1345</v>
      </c>
      <c r="JBB209" s="1290" t="s">
        <v>1345</v>
      </c>
      <c r="JBC209" s="1290" t="s">
        <v>1345</v>
      </c>
      <c r="JBD209" s="1290" t="s">
        <v>1345</v>
      </c>
      <c r="JBE209" s="1290" t="s">
        <v>1345</v>
      </c>
      <c r="JBF209" s="1290" t="s">
        <v>1345</v>
      </c>
      <c r="JBG209" s="1290" t="s">
        <v>1345</v>
      </c>
      <c r="JBH209" s="1290" t="s">
        <v>1345</v>
      </c>
      <c r="JBI209" s="1290" t="s">
        <v>1345</v>
      </c>
      <c r="JBJ209" s="1290" t="s">
        <v>1345</v>
      </c>
      <c r="JBK209" s="1290" t="s">
        <v>1345</v>
      </c>
      <c r="JBL209" s="1290" t="s">
        <v>1345</v>
      </c>
      <c r="JBM209" s="1290" t="s">
        <v>1345</v>
      </c>
      <c r="JBN209" s="1290" t="s">
        <v>1345</v>
      </c>
      <c r="JBO209" s="1290" t="s">
        <v>1345</v>
      </c>
      <c r="JBP209" s="1290" t="s">
        <v>1345</v>
      </c>
      <c r="JBQ209" s="1290" t="s">
        <v>1345</v>
      </c>
      <c r="JBR209" s="1290" t="s">
        <v>1345</v>
      </c>
      <c r="JBS209" s="1290" t="s">
        <v>1345</v>
      </c>
      <c r="JBT209" s="1290" t="s">
        <v>1345</v>
      </c>
      <c r="JBU209" s="1290" t="s">
        <v>1345</v>
      </c>
      <c r="JBV209" s="1290" t="s">
        <v>1345</v>
      </c>
      <c r="JBW209" s="1290" t="s">
        <v>1345</v>
      </c>
      <c r="JBX209" s="1290" t="s">
        <v>1345</v>
      </c>
      <c r="JBY209" s="1290" t="s">
        <v>1345</v>
      </c>
      <c r="JBZ209" s="1290" t="s">
        <v>1345</v>
      </c>
      <c r="JCA209" s="1290" t="s">
        <v>1345</v>
      </c>
      <c r="JCB209" s="1290" t="s">
        <v>1345</v>
      </c>
      <c r="JCC209" s="1290" t="s">
        <v>1345</v>
      </c>
      <c r="JCD209" s="1290" t="s">
        <v>1345</v>
      </c>
      <c r="JCE209" s="1290" t="s">
        <v>1345</v>
      </c>
      <c r="JCF209" s="1290" t="s">
        <v>1345</v>
      </c>
      <c r="JCG209" s="1290" t="s">
        <v>1345</v>
      </c>
      <c r="JCH209" s="1290" t="s">
        <v>1345</v>
      </c>
      <c r="JCI209" s="1290" t="s">
        <v>1345</v>
      </c>
      <c r="JCJ209" s="1290" t="s">
        <v>1345</v>
      </c>
      <c r="JCK209" s="1290" t="s">
        <v>1345</v>
      </c>
      <c r="JCL209" s="1290" t="s">
        <v>1345</v>
      </c>
      <c r="JCM209" s="1290" t="s">
        <v>1345</v>
      </c>
      <c r="JCN209" s="1290" t="s">
        <v>1345</v>
      </c>
      <c r="JCO209" s="1290" t="s">
        <v>1345</v>
      </c>
      <c r="JCP209" s="1290" t="s">
        <v>1345</v>
      </c>
      <c r="JCQ209" s="1290" t="s">
        <v>1345</v>
      </c>
      <c r="JCR209" s="1290" t="s">
        <v>1345</v>
      </c>
      <c r="JCS209" s="1290" t="s">
        <v>1345</v>
      </c>
      <c r="JCT209" s="1290" t="s">
        <v>1345</v>
      </c>
      <c r="JCU209" s="1290" t="s">
        <v>1345</v>
      </c>
      <c r="JCV209" s="1290" t="s">
        <v>1345</v>
      </c>
      <c r="JCW209" s="1290" t="s">
        <v>1345</v>
      </c>
      <c r="JCX209" s="1290" t="s">
        <v>1345</v>
      </c>
      <c r="JCY209" s="1290" t="s">
        <v>1345</v>
      </c>
      <c r="JCZ209" s="1290" t="s">
        <v>1345</v>
      </c>
      <c r="JDA209" s="1290" t="s">
        <v>1345</v>
      </c>
      <c r="JDB209" s="1290" t="s">
        <v>1345</v>
      </c>
      <c r="JDC209" s="1290" t="s">
        <v>1345</v>
      </c>
      <c r="JDD209" s="1290" t="s">
        <v>1345</v>
      </c>
      <c r="JDE209" s="1290" t="s">
        <v>1345</v>
      </c>
      <c r="JDF209" s="1290" t="s">
        <v>1345</v>
      </c>
      <c r="JDG209" s="1290" t="s">
        <v>1345</v>
      </c>
      <c r="JDH209" s="1290" t="s">
        <v>1345</v>
      </c>
      <c r="JDI209" s="1290" t="s">
        <v>1345</v>
      </c>
      <c r="JDJ209" s="1290" t="s">
        <v>1345</v>
      </c>
      <c r="JDK209" s="1290" t="s">
        <v>1345</v>
      </c>
      <c r="JDL209" s="1290" t="s">
        <v>1345</v>
      </c>
      <c r="JDM209" s="1290" t="s">
        <v>1345</v>
      </c>
      <c r="JDN209" s="1290" t="s">
        <v>1345</v>
      </c>
      <c r="JDO209" s="1290" t="s">
        <v>1345</v>
      </c>
      <c r="JDP209" s="1290" t="s">
        <v>1345</v>
      </c>
      <c r="JDQ209" s="1290" t="s">
        <v>1345</v>
      </c>
      <c r="JDR209" s="1290" t="s">
        <v>1345</v>
      </c>
      <c r="JDS209" s="1290" t="s">
        <v>1345</v>
      </c>
      <c r="JDT209" s="1290" t="s">
        <v>1345</v>
      </c>
      <c r="JDU209" s="1290" t="s">
        <v>1345</v>
      </c>
      <c r="JDV209" s="1290" t="s">
        <v>1345</v>
      </c>
      <c r="JDW209" s="1290" t="s">
        <v>1345</v>
      </c>
      <c r="JDX209" s="1290" t="s">
        <v>1345</v>
      </c>
      <c r="JDY209" s="1290" t="s">
        <v>1345</v>
      </c>
      <c r="JDZ209" s="1290" t="s">
        <v>1345</v>
      </c>
      <c r="JEA209" s="1290" t="s">
        <v>1345</v>
      </c>
      <c r="JEB209" s="1290" t="s">
        <v>1345</v>
      </c>
      <c r="JEC209" s="1290" t="s">
        <v>1345</v>
      </c>
      <c r="JED209" s="1290" t="s">
        <v>1345</v>
      </c>
      <c r="JEE209" s="1290" t="s">
        <v>1345</v>
      </c>
      <c r="JEF209" s="1290" t="s">
        <v>1345</v>
      </c>
      <c r="JEG209" s="1290" t="s">
        <v>1345</v>
      </c>
      <c r="JEH209" s="1290" t="s">
        <v>1345</v>
      </c>
      <c r="JEI209" s="1290" t="s">
        <v>1345</v>
      </c>
      <c r="JEJ209" s="1290" t="s">
        <v>1345</v>
      </c>
      <c r="JEK209" s="1290" t="s">
        <v>1345</v>
      </c>
      <c r="JEL209" s="1290" t="s">
        <v>1345</v>
      </c>
      <c r="JEM209" s="1290" t="s">
        <v>1345</v>
      </c>
      <c r="JEN209" s="1290" t="s">
        <v>1345</v>
      </c>
      <c r="JEO209" s="1290" t="s">
        <v>1345</v>
      </c>
      <c r="JEP209" s="1290" t="s">
        <v>1345</v>
      </c>
      <c r="JEQ209" s="1290" t="s">
        <v>1345</v>
      </c>
      <c r="JER209" s="1290" t="s">
        <v>1345</v>
      </c>
      <c r="JES209" s="1290" t="s">
        <v>1345</v>
      </c>
      <c r="JET209" s="1290" t="s">
        <v>1345</v>
      </c>
      <c r="JEU209" s="1290" t="s">
        <v>1345</v>
      </c>
      <c r="JEV209" s="1290" t="s">
        <v>1345</v>
      </c>
      <c r="JEW209" s="1290" t="s">
        <v>1345</v>
      </c>
      <c r="JEX209" s="1290" t="s">
        <v>1345</v>
      </c>
      <c r="JEY209" s="1290" t="s">
        <v>1345</v>
      </c>
      <c r="JEZ209" s="1290" t="s">
        <v>1345</v>
      </c>
      <c r="JFA209" s="1290" t="s">
        <v>1345</v>
      </c>
      <c r="JFB209" s="1290" t="s">
        <v>1345</v>
      </c>
      <c r="JFC209" s="1290" t="s">
        <v>1345</v>
      </c>
      <c r="JFD209" s="1290" t="s">
        <v>1345</v>
      </c>
      <c r="JFE209" s="1290" t="s">
        <v>1345</v>
      </c>
      <c r="JFF209" s="1290" t="s">
        <v>1345</v>
      </c>
      <c r="JFG209" s="1290" t="s">
        <v>1345</v>
      </c>
      <c r="JFH209" s="1290" t="s">
        <v>1345</v>
      </c>
      <c r="JFI209" s="1290" t="s">
        <v>1345</v>
      </c>
      <c r="JFJ209" s="1290" t="s">
        <v>1345</v>
      </c>
      <c r="JFK209" s="1290" t="s">
        <v>1345</v>
      </c>
      <c r="JFL209" s="1290" t="s">
        <v>1345</v>
      </c>
      <c r="JFM209" s="1290" t="s">
        <v>1345</v>
      </c>
      <c r="JFN209" s="1290" t="s">
        <v>1345</v>
      </c>
      <c r="JFO209" s="1290" t="s">
        <v>1345</v>
      </c>
      <c r="JFP209" s="1290" t="s">
        <v>1345</v>
      </c>
      <c r="JFQ209" s="1290" t="s">
        <v>1345</v>
      </c>
      <c r="JFR209" s="1290" t="s">
        <v>1345</v>
      </c>
      <c r="JFS209" s="1290" t="s">
        <v>1345</v>
      </c>
      <c r="JFT209" s="1290" t="s">
        <v>1345</v>
      </c>
      <c r="JFU209" s="1290" t="s">
        <v>1345</v>
      </c>
      <c r="JFV209" s="1290" t="s">
        <v>1345</v>
      </c>
      <c r="JFW209" s="1290" t="s">
        <v>1345</v>
      </c>
      <c r="JFX209" s="1290" t="s">
        <v>1345</v>
      </c>
      <c r="JFY209" s="1290" t="s">
        <v>1345</v>
      </c>
      <c r="JFZ209" s="1290" t="s">
        <v>1345</v>
      </c>
      <c r="JGA209" s="1290" t="s">
        <v>1345</v>
      </c>
      <c r="JGB209" s="1290" t="s">
        <v>1345</v>
      </c>
      <c r="JGC209" s="1290" t="s">
        <v>1345</v>
      </c>
      <c r="JGD209" s="1290" t="s">
        <v>1345</v>
      </c>
      <c r="JGE209" s="1290" t="s">
        <v>1345</v>
      </c>
      <c r="JGF209" s="1290" t="s">
        <v>1345</v>
      </c>
      <c r="JGG209" s="1290" t="s">
        <v>1345</v>
      </c>
      <c r="JGH209" s="1290" t="s">
        <v>1345</v>
      </c>
      <c r="JGI209" s="1290" t="s">
        <v>1345</v>
      </c>
      <c r="JGJ209" s="1290" t="s">
        <v>1345</v>
      </c>
      <c r="JGK209" s="1290" t="s">
        <v>1345</v>
      </c>
      <c r="JGL209" s="1290" t="s">
        <v>1345</v>
      </c>
      <c r="JGM209" s="1290" t="s">
        <v>1345</v>
      </c>
      <c r="JGN209" s="1290" t="s">
        <v>1345</v>
      </c>
      <c r="JGO209" s="1290" t="s">
        <v>1345</v>
      </c>
      <c r="JGP209" s="1290" t="s">
        <v>1345</v>
      </c>
      <c r="JGQ209" s="1290" t="s">
        <v>1345</v>
      </c>
      <c r="JGR209" s="1290" t="s">
        <v>1345</v>
      </c>
      <c r="JGS209" s="1290" t="s">
        <v>1345</v>
      </c>
      <c r="JGT209" s="1290" t="s">
        <v>1345</v>
      </c>
      <c r="JGU209" s="1290" t="s">
        <v>1345</v>
      </c>
      <c r="JGV209" s="1290" t="s">
        <v>1345</v>
      </c>
      <c r="JGW209" s="1290" t="s">
        <v>1345</v>
      </c>
      <c r="JGX209" s="1290" t="s">
        <v>1345</v>
      </c>
      <c r="JGY209" s="1290" t="s">
        <v>1345</v>
      </c>
      <c r="JGZ209" s="1290" t="s">
        <v>1345</v>
      </c>
      <c r="JHA209" s="1290" t="s">
        <v>1345</v>
      </c>
      <c r="JHB209" s="1290" t="s">
        <v>1345</v>
      </c>
      <c r="JHC209" s="1290" t="s">
        <v>1345</v>
      </c>
      <c r="JHD209" s="1290" t="s">
        <v>1345</v>
      </c>
      <c r="JHE209" s="1290" t="s">
        <v>1345</v>
      </c>
      <c r="JHF209" s="1290" t="s">
        <v>1345</v>
      </c>
      <c r="JHG209" s="1290" t="s">
        <v>1345</v>
      </c>
      <c r="JHH209" s="1290" t="s">
        <v>1345</v>
      </c>
      <c r="JHI209" s="1290" t="s">
        <v>1345</v>
      </c>
      <c r="JHJ209" s="1290" t="s">
        <v>1345</v>
      </c>
      <c r="JHK209" s="1290" t="s">
        <v>1345</v>
      </c>
      <c r="JHL209" s="1290" t="s">
        <v>1345</v>
      </c>
      <c r="JHM209" s="1290" t="s">
        <v>1345</v>
      </c>
      <c r="JHN209" s="1290" t="s">
        <v>1345</v>
      </c>
      <c r="JHO209" s="1290" t="s">
        <v>1345</v>
      </c>
      <c r="JHP209" s="1290" t="s">
        <v>1345</v>
      </c>
      <c r="JHQ209" s="1290" t="s">
        <v>1345</v>
      </c>
      <c r="JHR209" s="1290" t="s">
        <v>1345</v>
      </c>
      <c r="JHS209" s="1290" t="s">
        <v>1345</v>
      </c>
      <c r="JHT209" s="1290" t="s">
        <v>1345</v>
      </c>
      <c r="JHU209" s="1290" t="s">
        <v>1345</v>
      </c>
      <c r="JHV209" s="1290" t="s">
        <v>1345</v>
      </c>
      <c r="JHW209" s="1290" t="s">
        <v>1345</v>
      </c>
      <c r="JHX209" s="1290" t="s">
        <v>1345</v>
      </c>
      <c r="JHY209" s="1290" t="s">
        <v>1345</v>
      </c>
      <c r="JHZ209" s="1290" t="s">
        <v>1345</v>
      </c>
      <c r="JIA209" s="1290" t="s">
        <v>1345</v>
      </c>
      <c r="JIB209" s="1290" t="s">
        <v>1345</v>
      </c>
      <c r="JIC209" s="1290" t="s">
        <v>1345</v>
      </c>
      <c r="JID209" s="1290" t="s">
        <v>1345</v>
      </c>
      <c r="JIE209" s="1290" t="s">
        <v>1345</v>
      </c>
      <c r="JIF209" s="1290" t="s">
        <v>1345</v>
      </c>
      <c r="JIG209" s="1290" t="s">
        <v>1345</v>
      </c>
      <c r="JIH209" s="1290" t="s">
        <v>1345</v>
      </c>
      <c r="JII209" s="1290" t="s">
        <v>1345</v>
      </c>
      <c r="JIJ209" s="1290" t="s">
        <v>1345</v>
      </c>
      <c r="JIK209" s="1290" t="s">
        <v>1345</v>
      </c>
      <c r="JIL209" s="1290" t="s">
        <v>1345</v>
      </c>
      <c r="JIM209" s="1290" t="s">
        <v>1345</v>
      </c>
      <c r="JIN209" s="1290" t="s">
        <v>1345</v>
      </c>
      <c r="JIO209" s="1290" t="s">
        <v>1345</v>
      </c>
      <c r="JIP209" s="1290" t="s">
        <v>1345</v>
      </c>
      <c r="JIQ209" s="1290" t="s">
        <v>1345</v>
      </c>
      <c r="JIR209" s="1290" t="s">
        <v>1345</v>
      </c>
      <c r="JIS209" s="1290" t="s">
        <v>1345</v>
      </c>
      <c r="JIT209" s="1290" t="s">
        <v>1345</v>
      </c>
      <c r="JIU209" s="1290" t="s">
        <v>1345</v>
      </c>
      <c r="JIV209" s="1290" t="s">
        <v>1345</v>
      </c>
      <c r="JIW209" s="1290" t="s">
        <v>1345</v>
      </c>
      <c r="JIX209" s="1290" t="s">
        <v>1345</v>
      </c>
      <c r="JIY209" s="1290" t="s">
        <v>1345</v>
      </c>
      <c r="JIZ209" s="1290" t="s">
        <v>1345</v>
      </c>
      <c r="JJA209" s="1290" t="s">
        <v>1345</v>
      </c>
      <c r="JJB209" s="1290" t="s">
        <v>1345</v>
      </c>
      <c r="JJC209" s="1290" t="s">
        <v>1345</v>
      </c>
      <c r="JJD209" s="1290" t="s">
        <v>1345</v>
      </c>
      <c r="JJE209" s="1290" t="s">
        <v>1345</v>
      </c>
      <c r="JJF209" s="1290" t="s">
        <v>1345</v>
      </c>
      <c r="JJG209" s="1290" t="s">
        <v>1345</v>
      </c>
      <c r="JJH209" s="1290" t="s">
        <v>1345</v>
      </c>
      <c r="JJI209" s="1290" t="s">
        <v>1345</v>
      </c>
      <c r="JJJ209" s="1290" t="s">
        <v>1345</v>
      </c>
      <c r="JJK209" s="1290" t="s">
        <v>1345</v>
      </c>
      <c r="JJL209" s="1290" t="s">
        <v>1345</v>
      </c>
      <c r="JJM209" s="1290" t="s">
        <v>1345</v>
      </c>
      <c r="JJN209" s="1290" t="s">
        <v>1345</v>
      </c>
      <c r="JJO209" s="1290" t="s">
        <v>1345</v>
      </c>
      <c r="JJP209" s="1290" t="s">
        <v>1345</v>
      </c>
      <c r="JJQ209" s="1290" t="s">
        <v>1345</v>
      </c>
      <c r="JJR209" s="1290" t="s">
        <v>1345</v>
      </c>
      <c r="JJS209" s="1290" t="s">
        <v>1345</v>
      </c>
      <c r="JJT209" s="1290" t="s">
        <v>1345</v>
      </c>
      <c r="JJU209" s="1290" t="s">
        <v>1345</v>
      </c>
      <c r="JJV209" s="1290" t="s">
        <v>1345</v>
      </c>
      <c r="JJW209" s="1290" t="s">
        <v>1345</v>
      </c>
      <c r="JJX209" s="1290" t="s">
        <v>1345</v>
      </c>
      <c r="JJY209" s="1290" t="s">
        <v>1345</v>
      </c>
      <c r="JJZ209" s="1290" t="s">
        <v>1345</v>
      </c>
      <c r="JKA209" s="1290" t="s">
        <v>1345</v>
      </c>
      <c r="JKB209" s="1290" t="s">
        <v>1345</v>
      </c>
      <c r="JKC209" s="1290" t="s">
        <v>1345</v>
      </c>
      <c r="JKD209" s="1290" t="s">
        <v>1345</v>
      </c>
      <c r="JKE209" s="1290" t="s">
        <v>1345</v>
      </c>
      <c r="JKF209" s="1290" t="s">
        <v>1345</v>
      </c>
      <c r="JKG209" s="1290" t="s">
        <v>1345</v>
      </c>
      <c r="JKH209" s="1290" t="s">
        <v>1345</v>
      </c>
      <c r="JKI209" s="1290" t="s">
        <v>1345</v>
      </c>
      <c r="JKJ209" s="1290" t="s">
        <v>1345</v>
      </c>
      <c r="JKK209" s="1290" t="s">
        <v>1345</v>
      </c>
      <c r="JKL209" s="1290" t="s">
        <v>1345</v>
      </c>
      <c r="JKM209" s="1290" t="s">
        <v>1345</v>
      </c>
      <c r="JKN209" s="1290" t="s">
        <v>1345</v>
      </c>
      <c r="JKO209" s="1290" t="s">
        <v>1345</v>
      </c>
      <c r="JKP209" s="1290" t="s">
        <v>1345</v>
      </c>
      <c r="JKQ209" s="1290" t="s">
        <v>1345</v>
      </c>
      <c r="JKR209" s="1290" t="s">
        <v>1345</v>
      </c>
      <c r="JKS209" s="1290" t="s">
        <v>1345</v>
      </c>
      <c r="JKT209" s="1290" t="s">
        <v>1345</v>
      </c>
      <c r="JKU209" s="1290" t="s">
        <v>1345</v>
      </c>
      <c r="JKV209" s="1290" t="s">
        <v>1345</v>
      </c>
      <c r="JKW209" s="1290" t="s">
        <v>1345</v>
      </c>
      <c r="JKX209" s="1290" t="s">
        <v>1345</v>
      </c>
      <c r="JKY209" s="1290" t="s">
        <v>1345</v>
      </c>
      <c r="JKZ209" s="1290" t="s">
        <v>1345</v>
      </c>
      <c r="JLA209" s="1290" t="s">
        <v>1345</v>
      </c>
      <c r="JLB209" s="1290" t="s">
        <v>1345</v>
      </c>
      <c r="JLC209" s="1290" t="s">
        <v>1345</v>
      </c>
      <c r="JLD209" s="1290" t="s">
        <v>1345</v>
      </c>
      <c r="JLE209" s="1290" t="s">
        <v>1345</v>
      </c>
      <c r="JLF209" s="1290" t="s">
        <v>1345</v>
      </c>
      <c r="JLG209" s="1290" t="s">
        <v>1345</v>
      </c>
      <c r="JLH209" s="1290" t="s">
        <v>1345</v>
      </c>
      <c r="JLI209" s="1290" t="s">
        <v>1345</v>
      </c>
      <c r="JLJ209" s="1290" t="s">
        <v>1345</v>
      </c>
      <c r="JLK209" s="1290" t="s">
        <v>1345</v>
      </c>
      <c r="JLL209" s="1290" t="s">
        <v>1345</v>
      </c>
      <c r="JLM209" s="1290" t="s">
        <v>1345</v>
      </c>
      <c r="JLN209" s="1290" t="s">
        <v>1345</v>
      </c>
      <c r="JLO209" s="1290" t="s">
        <v>1345</v>
      </c>
      <c r="JLP209" s="1290" t="s">
        <v>1345</v>
      </c>
      <c r="JLQ209" s="1290" t="s">
        <v>1345</v>
      </c>
      <c r="JLR209" s="1290" t="s">
        <v>1345</v>
      </c>
      <c r="JLS209" s="1290" t="s">
        <v>1345</v>
      </c>
      <c r="JLT209" s="1290" t="s">
        <v>1345</v>
      </c>
      <c r="JLU209" s="1290" t="s">
        <v>1345</v>
      </c>
      <c r="JLV209" s="1290" t="s">
        <v>1345</v>
      </c>
      <c r="JLW209" s="1290" t="s">
        <v>1345</v>
      </c>
      <c r="JLX209" s="1290" t="s">
        <v>1345</v>
      </c>
      <c r="JLY209" s="1290" t="s">
        <v>1345</v>
      </c>
      <c r="JLZ209" s="1290" t="s">
        <v>1345</v>
      </c>
      <c r="JMA209" s="1290" t="s">
        <v>1345</v>
      </c>
      <c r="JMB209" s="1290" t="s">
        <v>1345</v>
      </c>
      <c r="JMC209" s="1290" t="s">
        <v>1345</v>
      </c>
      <c r="JMD209" s="1290" t="s">
        <v>1345</v>
      </c>
      <c r="JME209" s="1290" t="s">
        <v>1345</v>
      </c>
      <c r="JMF209" s="1290" t="s">
        <v>1345</v>
      </c>
      <c r="JMG209" s="1290" t="s">
        <v>1345</v>
      </c>
      <c r="JMH209" s="1290" t="s">
        <v>1345</v>
      </c>
      <c r="JMI209" s="1290" t="s">
        <v>1345</v>
      </c>
      <c r="JMJ209" s="1290" t="s">
        <v>1345</v>
      </c>
      <c r="JMK209" s="1290" t="s">
        <v>1345</v>
      </c>
      <c r="JML209" s="1290" t="s">
        <v>1345</v>
      </c>
      <c r="JMM209" s="1290" t="s">
        <v>1345</v>
      </c>
      <c r="JMN209" s="1290" t="s">
        <v>1345</v>
      </c>
      <c r="JMO209" s="1290" t="s">
        <v>1345</v>
      </c>
      <c r="JMP209" s="1290" t="s">
        <v>1345</v>
      </c>
      <c r="JMQ209" s="1290" t="s">
        <v>1345</v>
      </c>
      <c r="JMR209" s="1290" t="s">
        <v>1345</v>
      </c>
      <c r="JMS209" s="1290" t="s">
        <v>1345</v>
      </c>
      <c r="JMT209" s="1290" t="s">
        <v>1345</v>
      </c>
      <c r="JMU209" s="1290" t="s">
        <v>1345</v>
      </c>
      <c r="JMV209" s="1290" t="s">
        <v>1345</v>
      </c>
      <c r="JMW209" s="1290" t="s">
        <v>1345</v>
      </c>
      <c r="JMX209" s="1290" t="s">
        <v>1345</v>
      </c>
      <c r="JMY209" s="1290" t="s">
        <v>1345</v>
      </c>
      <c r="JMZ209" s="1290" t="s">
        <v>1345</v>
      </c>
      <c r="JNA209" s="1290" t="s">
        <v>1345</v>
      </c>
      <c r="JNB209" s="1290" t="s">
        <v>1345</v>
      </c>
      <c r="JNC209" s="1290" t="s">
        <v>1345</v>
      </c>
      <c r="JND209" s="1290" t="s">
        <v>1345</v>
      </c>
      <c r="JNE209" s="1290" t="s">
        <v>1345</v>
      </c>
      <c r="JNF209" s="1290" t="s">
        <v>1345</v>
      </c>
      <c r="JNG209" s="1290" t="s">
        <v>1345</v>
      </c>
      <c r="JNH209" s="1290" t="s">
        <v>1345</v>
      </c>
      <c r="JNI209" s="1290" t="s">
        <v>1345</v>
      </c>
      <c r="JNJ209" s="1290" t="s">
        <v>1345</v>
      </c>
      <c r="JNK209" s="1290" t="s">
        <v>1345</v>
      </c>
      <c r="JNL209" s="1290" t="s">
        <v>1345</v>
      </c>
      <c r="JNM209" s="1290" t="s">
        <v>1345</v>
      </c>
      <c r="JNN209" s="1290" t="s">
        <v>1345</v>
      </c>
      <c r="JNO209" s="1290" t="s">
        <v>1345</v>
      </c>
      <c r="JNP209" s="1290" t="s">
        <v>1345</v>
      </c>
      <c r="JNQ209" s="1290" t="s">
        <v>1345</v>
      </c>
      <c r="JNR209" s="1290" t="s">
        <v>1345</v>
      </c>
      <c r="JNS209" s="1290" t="s">
        <v>1345</v>
      </c>
      <c r="JNT209" s="1290" t="s">
        <v>1345</v>
      </c>
      <c r="JNU209" s="1290" t="s">
        <v>1345</v>
      </c>
      <c r="JNV209" s="1290" t="s">
        <v>1345</v>
      </c>
      <c r="JNW209" s="1290" t="s">
        <v>1345</v>
      </c>
      <c r="JNX209" s="1290" t="s">
        <v>1345</v>
      </c>
      <c r="JNY209" s="1290" t="s">
        <v>1345</v>
      </c>
      <c r="JNZ209" s="1290" t="s">
        <v>1345</v>
      </c>
      <c r="JOA209" s="1290" t="s">
        <v>1345</v>
      </c>
      <c r="JOB209" s="1290" t="s">
        <v>1345</v>
      </c>
      <c r="JOC209" s="1290" t="s">
        <v>1345</v>
      </c>
      <c r="JOD209" s="1290" t="s">
        <v>1345</v>
      </c>
      <c r="JOE209" s="1290" t="s">
        <v>1345</v>
      </c>
      <c r="JOF209" s="1290" t="s">
        <v>1345</v>
      </c>
      <c r="JOG209" s="1290" t="s">
        <v>1345</v>
      </c>
      <c r="JOH209" s="1290" t="s">
        <v>1345</v>
      </c>
      <c r="JOI209" s="1290" t="s">
        <v>1345</v>
      </c>
      <c r="JOJ209" s="1290" t="s">
        <v>1345</v>
      </c>
      <c r="JOK209" s="1290" t="s">
        <v>1345</v>
      </c>
      <c r="JOL209" s="1290" t="s">
        <v>1345</v>
      </c>
      <c r="JOM209" s="1290" t="s">
        <v>1345</v>
      </c>
      <c r="JON209" s="1290" t="s">
        <v>1345</v>
      </c>
      <c r="JOO209" s="1290" t="s">
        <v>1345</v>
      </c>
      <c r="JOP209" s="1290" t="s">
        <v>1345</v>
      </c>
      <c r="JOQ209" s="1290" t="s">
        <v>1345</v>
      </c>
      <c r="JOR209" s="1290" t="s">
        <v>1345</v>
      </c>
      <c r="JOS209" s="1290" t="s">
        <v>1345</v>
      </c>
      <c r="JOT209" s="1290" t="s">
        <v>1345</v>
      </c>
      <c r="JOU209" s="1290" t="s">
        <v>1345</v>
      </c>
      <c r="JOV209" s="1290" t="s">
        <v>1345</v>
      </c>
      <c r="JOW209" s="1290" t="s">
        <v>1345</v>
      </c>
      <c r="JOX209" s="1290" t="s">
        <v>1345</v>
      </c>
      <c r="JOY209" s="1290" t="s">
        <v>1345</v>
      </c>
      <c r="JOZ209" s="1290" t="s">
        <v>1345</v>
      </c>
      <c r="JPA209" s="1290" t="s">
        <v>1345</v>
      </c>
      <c r="JPB209" s="1290" t="s">
        <v>1345</v>
      </c>
      <c r="JPC209" s="1290" t="s">
        <v>1345</v>
      </c>
      <c r="JPD209" s="1290" t="s">
        <v>1345</v>
      </c>
      <c r="JPE209" s="1290" t="s">
        <v>1345</v>
      </c>
      <c r="JPF209" s="1290" t="s">
        <v>1345</v>
      </c>
      <c r="JPG209" s="1290" t="s">
        <v>1345</v>
      </c>
      <c r="JPH209" s="1290" t="s">
        <v>1345</v>
      </c>
      <c r="JPI209" s="1290" t="s">
        <v>1345</v>
      </c>
      <c r="JPJ209" s="1290" t="s">
        <v>1345</v>
      </c>
      <c r="JPK209" s="1290" t="s">
        <v>1345</v>
      </c>
      <c r="JPL209" s="1290" t="s">
        <v>1345</v>
      </c>
      <c r="JPM209" s="1290" t="s">
        <v>1345</v>
      </c>
      <c r="JPN209" s="1290" t="s">
        <v>1345</v>
      </c>
      <c r="JPO209" s="1290" t="s">
        <v>1345</v>
      </c>
      <c r="JPP209" s="1290" t="s">
        <v>1345</v>
      </c>
      <c r="JPQ209" s="1290" t="s">
        <v>1345</v>
      </c>
      <c r="JPR209" s="1290" t="s">
        <v>1345</v>
      </c>
      <c r="JPS209" s="1290" t="s">
        <v>1345</v>
      </c>
      <c r="JPT209" s="1290" t="s">
        <v>1345</v>
      </c>
      <c r="JPU209" s="1290" t="s">
        <v>1345</v>
      </c>
      <c r="JPV209" s="1290" t="s">
        <v>1345</v>
      </c>
      <c r="JPW209" s="1290" t="s">
        <v>1345</v>
      </c>
      <c r="JPX209" s="1290" t="s">
        <v>1345</v>
      </c>
      <c r="JPY209" s="1290" t="s">
        <v>1345</v>
      </c>
      <c r="JPZ209" s="1290" t="s">
        <v>1345</v>
      </c>
      <c r="JQA209" s="1290" t="s">
        <v>1345</v>
      </c>
      <c r="JQB209" s="1290" t="s">
        <v>1345</v>
      </c>
      <c r="JQC209" s="1290" t="s">
        <v>1345</v>
      </c>
      <c r="JQD209" s="1290" t="s">
        <v>1345</v>
      </c>
      <c r="JQE209" s="1290" t="s">
        <v>1345</v>
      </c>
      <c r="JQF209" s="1290" t="s">
        <v>1345</v>
      </c>
      <c r="JQG209" s="1290" t="s">
        <v>1345</v>
      </c>
      <c r="JQH209" s="1290" t="s">
        <v>1345</v>
      </c>
      <c r="JQI209" s="1290" t="s">
        <v>1345</v>
      </c>
      <c r="JQJ209" s="1290" t="s">
        <v>1345</v>
      </c>
      <c r="JQK209" s="1290" t="s">
        <v>1345</v>
      </c>
      <c r="JQL209" s="1290" t="s">
        <v>1345</v>
      </c>
      <c r="JQM209" s="1290" t="s">
        <v>1345</v>
      </c>
      <c r="JQN209" s="1290" t="s">
        <v>1345</v>
      </c>
      <c r="JQO209" s="1290" t="s">
        <v>1345</v>
      </c>
      <c r="JQP209" s="1290" t="s">
        <v>1345</v>
      </c>
      <c r="JQQ209" s="1290" t="s">
        <v>1345</v>
      </c>
      <c r="JQR209" s="1290" t="s">
        <v>1345</v>
      </c>
      <c r="JQS209" s="1290" t="s">
        <v>1345</v>
      </c>
      <c r="JQT209" s="1290" t="s">
        <v>1345</v>
      </c>
      <c r="JQU209" s="1290" t="s">
        <v>1345</v>
      </c>
      <c r="JQV209" s="1290" t="s">
        <v>1345</v>
      </c>
      <c r="JQW209" s="1290" t="s">
        <v>1345</v>
      </c>
      <c r="JQX209" s="1290" t="s">
        <v>1345</v>
      </c>
      <c r="JQY209" s="1290" t="s">
        <v>1345</v>
      </c>
      <c r="JQZ209" s="1290" t="s">
        <v>1345</v>
      </c>
      <c r="JRA209" s="1290" t="s">
        <v>1345</v>
      </c>
      <c r="JRB209" s="1290" t="s">
        <v>1345</v>
      </c>
      <c r="JRC209" s="1290" t="s">
        <v>1345</v>
      </c>
      <c r="JRD209" s="1290" t="s">
        <v>1345</v>
      </c>
      <c r="JRE209" s="1290" t="s">
        <v>1345</v>
      </c>
      <c r="JRF209" s="1290" t="s">
        <v>1345</v>
      </c>
      <c r="JRG209" s="1290" t="s">
        <v>1345</v>
      </c>
      <c r="JRH209" s="1290" t="s">
        <v>1345</v>
      </c>
      <c r="JRI209" s="1290" t="s">
        <v>1345</v>
      </c>
      <c r="JRJ209" s="1290" t="s">
        <v>1345</v>
      </c>
      <c r="JRK209" s="1290" t="s">
        <v>1345</v>
      </c>
      <c r="JRL209" s="1290" t="s">
        <v>1345</v>
      </c>
      <c r="JRM209" s="1290" t="s">
        <v>1345</v>
      </c>
      <c r="JRN209" s="1290" t="s">
        <v>1345</v>
      </c>
      <c r="JRO209" s="1290" t="s">
        <v>1345</v>
      </c>
      <c r="JRP209" s="1290" t="s">
        <v>1345</v>
      </c>
      <c r="JRQ209" s="1290" t="s">
        <v>1345</v>
      </c>
      <c r="JRR209" s="1290" t="s">
        <v>1345</v>
      </c>
      <c r="JRS209" s="1290" t="s">
        <v>1345</v>
      </c>
      <c r="JRT209" s="1290" t="s">
        <v>1345</v>
      </c>
      <c r="JRU209" s="1290" t="s">
        <v>1345</v>
      </c>
      <c r="JRV209" s="1290" t="s">
        <v>1345</v>
      </c>
      <c r="JRW209" s="1290" t="s">
        <v>1345</v>
      </c>
      <c r="JRX209" s="1290" t="s">
        <v>1345</v>
      </c>
      <c r="JRY209" s="1290" t="s">
        <v>1345</v>
      </c>
      <c r="JRZ209" s="1290" t="s">
        <v>1345</v>
      </c>
      <c r="JSA209" s="1290" t="s">
        <v>1345</v>
      </c>
      <c r="JSB209" s="1290" t="s">
        <v>1345</v>
      </c>
      <c r="JSC209" s="1290" t="s">
        <v>1345</v>
      </c>
      <c r="JSD209" s="1290" t="s">
        <v>1345</v>
      </c>
      <c r="JSE209" s="1290" t="s">
        <v>1345</v>
      </c>
      <c r="JSF209" s="1290" t="s">
        <v>1345</v>
      </c>
      <c r="JSG209" s="1290" t="s">
        <v>1345</v>
      </c>
      <c r="JSH209" s="1290" t="s">
        <v>1345</v>
      </c>
      <c r="JSI209" s="1290" t="s">
        <v>1345</v>
      </c>
      <c r="JSJ209" s="1290" t="s">
        <v>1345</v>
      </c>
      <c r="JSK209" s="1290" t="s">
        <v>1345</v>
      </c>
      <c r="JSL209" s="1290" t="s">
        <v>1345</v>
      </c>
      <c r="JSM209" s="1290" t="s">
        <v>1345</v>
      </c>
      <c r="JSN209" s="1290" t="s">
        <v>1345</v>
      </c>
      <c r="JSO209" s="1290" t="s">
        <v>1345</v>
      </c>
      <c r="JSP209" s="1290" t="s">
        <v>1345</v>
      </c>
      <c r="JSQ209" s="1290" t="s">
        <v>1345</v>
      </c>
      <c r="JSR209" s="1290" t="s">
        <v>1345</v>
      </c>
      <c r="JSS209" s="1290" t="s">
        <v>1345</v>
      </c>
      <c r="JST209" s="1290" t="s">
        <v>1345</v>
      </c>
      <c r="JSU209" s="1290" t="s">
        <v>1345</v>
      </c>
      <c r="JSV209" s="1290" t="s">
        <v>1345</v>
      </c>
      <c r="JSW209" s="1290" t="s">
        <v>1345</v>
      </c>
      <c r="JSX209" s="1290" t="s">
        <v>1345</v>
      </c>
      <c r="JSY209" s="1290" t="s">
        <v>1345</v>
      </c>
      <c r="JSZ209" s="1290" t="s">
        <v>1345</v>
      </c>
      <c r="JTA209" s="1290" t="s">
        <v>1345</v>
      </c>
      <c r="JTB209" s="1290" t="s">
        <v>1345</v>
      </c>
      <c r="JTC209" s="1290" t="s">
        <v>1345</v>
      </c>
      <c r="JTD209" s="1290" t="s">
        <v>1345</v>
      </c>
      <c r="JTE209" s="1290" t="s">
        <v>1345</v>
      </c>
      <c r="JTF209" s="1290" t="s">
        <v>1345</v>
      </c>
      <c r="JTG209" s="1290" t="s">
        <v>1345</v>
      </c>
      <c r="JTH209" s="1290" t="s">
        <v>1345</v>
      </c>
      <c r="JTI209" s="1290" t="s">
        <v>1345</v>
      </c>
      <c r="JTJ209" s="1290" t="s">
        <v>1345</v>
      </c>
      <c r="JTK209" s="1290" t="s">
        <v>1345</v>
      </c>
      <c r="JTL209" s="1290" t="s">
        <v>1345</v>
      </c>
      <c r="JTM209" s="1290" t="s">
        <v>1345</v>
      </c>
      <c r="JTN209" s="1290" t="s">
        <v>1345</v>
      </c>
      <c r="JTO209" s="1290" t="s">
        <v>1345</v>
      </c>
      <c r="JTP209" s="1290" t="s">
        <v>1345</v>
      </c>
      <c r="JTQ209" s="1290" t="s">
        <v>1345</v>
      </c>
      <c r="JTR209" s="1290" t="s">
        <v>1345</v>
      </c>
      <c r="JTS209" s="1290" t="s">
        <v>1345</v>
      </c>
      <c r="JTT209" s="1290" t="s">
        <v>1345</v>
      </c>
      <c r="JTU209" s="1290" t="s">
        <v>1345</v>
      </c>
      <c r="JTV209" s="1290" t="s">
        <v>1345</v>
      </c>
      <c r="JTW209" s="1290" t="s">
        <v>1345</v>
      </c>
      <c r="JTX209" s="1290" t="s">
        <v>1345</v>
      </c>
      <c r="JTY209" s="1290" t="s">
        <v>1345</v>
      </c>
      <c r="JTZ209" s="1290" t="s">
        <v>1345</v>
      </c>
      <c r="JUA209" s="1290" t="s">
        <v>1345</v>
      </c>
      <c r="JUB209" s="1290" t="s">
        <v>1345</v>
      </c>
      <c r="JUC209" s="1290" t="s">
        <v>1345</v>
      </c>
      <c r="JUD209" s="1290" t="s">
        <v>1345</v>
      </c>
      <c r="JUE209" s="1290" t="s">
        <v>1345</v>
      </c>
      <c r="JUF209" s="1290" t="s">
        <v>1345</v>
      </c>
      <c r="JUG209" s="1290" t="s">
        <v>1345</v>
      </c>
      <c r="JUH209" s="1290" t="s">
        <v>1345</v>
      </c>
      <c r="JUI209" s="1290" t="s">
        <v>1345</v>
      </c>
      <c r="JUJ209" s="1290" t="s">
        <v>1345</v>
      </c>
      <c r="JUK209" s="1290" t="s">
        <v>1345</v>
      </c>
      <c r="JUL209" s="1290" t="s">
        <v>1345</v>
      </c>
      <c r="JUM209" s="1290" t="s">
        <v>1345</v>
      </c>
      <c r="JUN209" s="1290" t="s">
        <v>1345</v>
      </c>
      <c r="JUO209" s="1290" t="s">
        <v>1345</v>
      </c>
      <c r="JUP209" s="1290" t="s">
        <v>1345</v>
      </c>
      <c r="JUQ209" s="1290" t="s">
        <v>1345</v>
      </c>
      <c r="JUR209" s="1290" t="s">
        <v>1345</v>
      </c>
      <c r="JUS209" s="1290" t="s">
        <v>1345</v>
      </c>
      <c r="JUT209" s="1290" t="s">
        <v>1345</v>
      </c>
      <c r="JUU209" s="1290" t="s">
        <v>1345</v>
      </c>
      <c r="JUV209" s="1290" t="s">
        <v>1345</v>
      </c>
      <c r="JUW209" s="1290" t="s">
        <v>1345</v>
      </c>
      <c r="JUX209" s="1290" t="s">
        <v>1345</v>
      </c>
      <c r="JUY209" s="1290" t="s">
        <v>1345</v>
      </c>
      <c r="JUZ209" s="1290" t="s">
        <v>1345</v>
      </c>
      <c r="JVA209" s="1290" t="s">
        <v>1345</v>
      </c>
      <c r="JVB209" s="1290" t="s">
        <v>1345</v>
      </c>
      <c r="JVC209" s="1290" t="s">
        <v>1345</v>
      </c>
      <c r="JVD209" s="1290" t="s">
        <v>1345</v>
      </c>
      <c r="JVE209" s="1290" t="s">
        <v>1345</v>
      </c>
      <c r="JVF209" s="1290" t="s">
        <v>1345</v>
      </c>
      <c r="JVG209" s="1290" t="s">
        <v>1345</v>
      </c>
      <c r="JVH209" s="1290" t="s">
        <v>1345</v>
      </c>
      <c r="JVI209" s="1290" t="s">
        <v>1345</v>
      </c>
      <c r="JVJ209" s="1290" t="s">
        <v>1345</v>
      </c>
      <c r="JVK209" s="1290" t="s">
        <v>1345</v>
      </c>
      <c r="JVL209" s="1290" t="s">
        <v>1345</v>
      </c>
      <c r="JVM209" s="1290" t="s">
        <v>1345</v>
      </c>
      <c r="JVN209" s="1290" t="s">
        <v>1345</v>
      </c>
      <c r="JVO209" s="1290" t="s">
        <v>1345</v>
      </c>
      <c r="JVP209" s="1290" t="s">
        <v>1345</v>
      </c>
      <c r="JVQ209" s="1290" t="s">
        <v>1345</v>
      </c>
      <c r="JVR209" s="1290" t="s">
        <v>1345</v>
      </c>
      <c r="JVS209" s="1290" t="s">
        <v>1345</v>
      </c>
      <c r="JVT209" s="1290" t="s">
        <v>1345</v>
      </c>
      <c r="JVU209" s="1290" t="s">
        <v>1345</v>
      </c>
      <c r="JVV209" s="1290" t="s">
        <v>1345</v>
      </c>
      <c r="JVW209" s="1290" t="s">
        <v>1345</v>
      </c>
      <c r="JVX209" s="1290" t="s">
        <v>1345</v>
      </c>
      <c r="JVY209" s="1290" t="s">
        <v>1345</v>
      </c>
      <c r="JVZ209" s="1290" t="s">
        <v>1345</v>
      </c>
      <c r="JWA209" s="1290" t="s">
        <v>1345</v>
      </c>
      <c r="JWB209" s="1290" t="s">
        <v>1345</v>
      </c>
      <c r="JWC209" s="1290" t="s">
        <v>1345</v>
      </c>
      <c r="JWD209" s="1290" t="s">
        <v>1345</v>
      </c>
      <c r="JWE209" s="1290" t="s">
        <v>1345</v>
      </c>
      <c r="JWF209" s="1290" t="s">
        <v>1345</v>
      </c>
      <c r="JWG209" s="1290" t="s">
        <v>1345</v>
      </c>
      <c r="JWH209" s="1290" t="s">
        <v>1345</v>
      </c>
      <c r="JWI209" s="1290" t="s">
        <v>1345</v>
      </c>
      <c r="JWJ209" s="1290" t="s">
        <v>1345</v>
      </c>
      <c r="JWK209" s="1290" t="s">
        <v>1345</v>
      </c>
      <c r="JWL209" s="1290" t="s">
        <v>1345</v>
      </c>
      <c r="JWM209" s="1290" t="s">
        <v>1345</v>
      </c>
      <c r="JWN209" s="1290" t="s">
        <v>1345</v>
      </c>
      <c r="JWO209" s="1290" t="s">
        <v>1345</v>
      </c>
      <c r="JWP209" s="1290" t="s">
        <v>1345</v>
      </c>
      <c r="JWQ209" s="1290" t="s">
        <v>1345</v>
      </c>
      <c r="JWR209" s="1290" t="s">
        <v>1345</v>
      </c>
      <c r="JWS209" s="1290" t="s">
        <v>1345</v>
      </c>
      <c r="JWT209" s="1290" t="s">
        <v>1345</v>
      </c>
      <c r="JWU209" s="1290" t="s">
        <v>1345</v>
      </c>
      <c r="JWV209" s="1290" t="s">
        <v>1345</v>
      </c>
      <c r="JWW209" s="1290" t="s">
        <v>1345</v>
      </c>
      <c r="JWX209" s="1290" t="s">
        <v>1345</v>
      </c>
      <c r="JWY209" s="1290" t="s">
        <v>1345</v>
      </c>
      <c r="JWZ209" s="1290" t="s">
        <v>1345</v>
      </c>
      <c r="JXA209" s="1290" t="s">
        <v>1345</v>
      </c>
      <c r="JXB209" s="1290" t="s">
        <v>1345</v>
      </c>
      <c r="JXC209" s="1290" t="s">
        <v>1345</v>
      </c>
      <c r="JXD209" s="1290" t="s">
        <v>1345</v>
      </c>
      <c r="JXE209" s="1290" t="s">
        <v>1345</v>
      </c>
      <c r="JXF209" s="1290" t="s">
        <v>1345</v>
      </c>
      <c r="JXG209" s="1290" t="s">
        <v>1345</v>
      </c>
      <c r="JXH209" s="1290" t="s">
        <v>1345</v>
      </c>
      <c r="JXI209" s="1290" t="s">
        <v>1345</v>
      </c>
      <c r="JXJ209" s="1290" t="s">
        <v>1345</v>
      </c>
      <c r="JXK209" s="1290" t="s">
        <v>1345</v>
      </c>
      <c r="JXL209" s="1290" t="s">
        <v>1345</v>
      </c>
      <c r="JXM209" s="1290" t="s">
        <v>1345</v>
      </c>
      <c r="JXN209" s="1290" t="s">
        <v>1345</v>
      </c>
      <c r="JXO209" s="1290" t="s">
        <v>1345</v>
      </c>
      <c r="JXP209" s="1290" t="s">
        <v>1345</v>
      </c>
      <c r="JXQ209" s="1290" t="s">
        <v>1345</v>
      </c>
      <c r="JXR209" s="1290" t="s">
        <v>1345</v>
      </c>
      <c r="JXS209" s="1290" t="s">
        <v>1345</v>
      </c>
      <c r="JXT209" s="1290" t="s">
        <v>1345</v>
      </c>
      <c r="JXU209" s="1290" t="s">
        <v>1345</v>
      </c>
      <c r="JXV209" s="1290" t="s">
        <v>1345</v>
      </c>
      <c r="JXW209" s="1290" t="s">
        <v>1345</v>
      </c>
      <c r="JXX209" s="1290" t="s">
        <v>1345</v>
      </c>
      <c r="JXY209" s="1290" t="s">
        <v>1345</v>
      </c>
      <c r="JXZ209" s="1290" t="s">
        <v>1345</v>
      </c>
      <c r="JYA209" s="1290" t="s">
        <v>1345</v>
      </c>
      <c r="JYB209" s="1290" t="s">
        <v>1345</v>
      </c>
      <c r="JYC209" s="1290" t="s">
        <v>1345</v>
      </c>
      <c r="JYD209" s="1290" t="s">
        <v>1345</v>
      </c>
      <c r="JYE209" s="1290" t="s">
        <v>1345</v>
      </c>
      <c r="JYF209" s="1290" t="s">
        <v>1345</v>
      </c>
      <c r="JYG209" s="1290" t="s">
        <v>1345</v>
      </c>
      <c r="JYH209" s="1290" t="s">
        <v>1345</v>
      </c>
      <c r="JYI209" s="1290" t="s">
        <v>1345</v>
      </c>
      <c r="JYJ209" s="1290" t="s">
        <v>1345</v>
      </c>
      <c r="JYK209" s="1290" t="s">
        <v>1345</v>
      </c>
      <c r="JYL209" s="1290" t="s">
        <v>1345</v>
      </c>
      <c r="JYM209" s="1290" t="s">
        <v>1345</v>
      </c>
      <c r="JYN209" s="1290" t="s">
        <v>1345</v>
      </c>
      <c r="JYO209" s="1290" t="s">
        <v>1345</v>
      </c>
      <c r="JYP209" s="1290" t="s">
        <v>1345</v>
      </c>
      <c r="JYQ209" s="1290" t="s">
        <v>1345</v>
      </c>
      <c r="JYR209" s="1290" t="s">
        <v>1345</v>
      </c>
      <c r="JYS209" s="1290" t="s">
        <v>1345</v>
      </c>
      <c r="JYT209" s="1290" t="s">
        <v>1345</v>
      </c>
      <c r="JYU209" s="1290" t="s">
        <v>1345</v>
      </c>
      <c r="JYV209" s="1290" t="s">
        <v>1345</v>
      </c>
      <c r="JYW209" s="1290" t="s">
        <v>1345</v>
      </c>
      <c r="JYX209" s="1290" t="s">
        <v>1345</v>
      </c>
      <c r="JYY209" s="1290" t="s">
        <v>1345</v>
      </c>
      <c r="JYZ209" s="1290" t="s">
        <v>1345</v>
      </c>
      <c r="JZA209" s="1290" t="s">
        <v>1345</v>
      </c>
      <c r="JZB209" s="1290" t="s">
        <v>1345</v>
      </c>
      <c r="JZC209" s="1290" t="s">
        <v>1345</v>
      </c>
      <c r="JZD209" s="1290" t="s">
        <v>1345</v>
      </c>
      <c r="JZE209" s="1290" t="s">
        <v>1345</v>
      </c>
      <c r="JZF209" s="1290" t="s">
        <v>1345</v>
      </c>
      <c r="JZG209" s="1290" t="s">
        <v>1345</v>
      </c>
      <c r="JZH209" s="1290" t="s">
        <v>1345</v>
      </c>
      <c r="JZI209" s="1290" t="s">
        <v>1345</v>
      </c>
      <c r="JZJ209" s="1290" t="s">
        <v>1345</v>
      </c>
      <c r="JZK209" s="1290" t="s">
        <v>1345</v>
      </c>
      <c r="JZL209" s="1290" t="s">
        <v>1345</v>
      </c>
      <c r="JZM209" s="1290" t="s">
        <v>1345</v>
      </c>
      <c r="JZN209" s="1290" t="s">
        <v>1345</v>
      </c>
      <c r="JZO209" s="1290" t="s">
        <v>1345</v>
      </c>
      <c r="JZP209" s="1290" t="s">
        <v>1345</v>
      </c>
      <c r="JZQ209" s="1290" t="s">
        <v>1345</v>
      </c>
      <c r="JZR209" s="1290" t="s">
        <v>1345</v>
      </c>
      <c r="JZS209" s="1290" t="s">
        <v>1345</v>
      </c>
      <c r="JZT209" s="1290" t="s">
        <v>1345</v>
      </c>
      <c r="JZU209" s="1290" t="s">
        <v>1345</v>
      </c>
      <c r="JZV209" s="1290" t="s">
        <v>1345</v>
      </c>
      <c r="JZW209" s="1290" t="s">
        <v>1345</v>
      </c>
      <c r="JZX209" s="1290" t="s">
        <v>1345</v>
      </c>
      <c r="JZY209" s="1290" t="s">
        <v>1345</v>
      </c>
      <c r="JZZ209" s="1290" t="s">
        <v>1345</v>
      </c>
      <c r="KAA209" s="1290" t="s">
        <v>1345</v>
      </c>
      <c r="KAB209" s="1290" t="s">
        <v>1345</v>
      </c>
      <c r="KAC209" s="1290" t="s">
        <v>1345</v>
      </c>
      <c r="KAD209" s="1290" t="s">
        <v>1345</v>
      </c>
      <c r="KAE209" s="1290" t="s">
        <v>1345</v>
      </c>
      <c r="KAF209" s="1290" t="s">
        <v>1345</v>
      </c>
      <c r="KAG209" s="1290" t="s">
        <v>1345</v>
      </c>
      <c r="KAH209" s="1290" t="s">
        <v>1345</v>
      </c>
      <c r="KAI209" s="1290" t="s">
        <v>1345</v>
      </c>
      <c r="KAJ209" s="1290" t="s">
        <v>1345</v>
      </c>
      <c r="KAK209" s="1290" t="s">
        <v>1345</v>
      </c>
      <c r="KAL209" s="1290" t="s">
        <v>1345</v>
      </c>
      <c r="KAM209" s="1290" t="s">
        <v>1345</v>
      </c>
      <c r="KAN209" s="1290" t="s">
        <v>1345</v>
      </c>
      <c r="KAO209" s="1290" t="s">
        <v>1345</v>
      </c>
      <c r="KAP209" s="1290" t="s">
        <v>1345</v>
      </c>
      <c r="KAQ209" s="1290" t="s">
        <v>1345</v>
      </c>
      <c r="KAR209" s="1290" t="s">
        <v>1345</v>
      </c>
      <c r="KAS209" s="1290" t="s">
        <v>1345</v>
      </c>
      <c r="KAT209" s="1290" t="s">
        <v>1345</v>
      </c>
      <c r="KAU209" s="1290" t="s">
        <v>1345</v>
      </c>
      <c r="KAV209" s="1290" t="s">
        <v>1345</v>
      </c>
      <c r="KAW209" s="1290" t="s">
        <v>1345</v>
      </c>
      <c r="KAX209" s="1290" t="s">
        <v>1345</v>
      </c>
      <c r="KAY209" s="1290" t="s">
        <v>1345</v>
      </c>
      <c r="KAZ209" s="1290" t="s">
        <v>1345</v>
      </c>
      <c r="KBA209" s="1290" t="s">
        <v>1345</v>
      </c>
      <c r="KBB209" s="1290" t="s">
        <v>1345</v>
      </c>
      <c r="KBC209" s="1290" t="s">
        <v>1345</v>
      </c>
      <c r="KBD209" s="1290" t="s">
        <v>1345</v>
      </c>
      <c r="KBE209" s="1290" t="s">
        <v>1345</v>
      </c>
      <c r="KBF209" s="1290" t="s">
        <v>1345</v>
      </c>
      <c r="KBG209" s="1290" t="s">
        <v>1345</v>
      </c>
      <c r="KBH209" s="1290" t="s">
        <v>1345</v>
      </c>
      <c r="KBI209" s="1290" t="s">
        <v>1345</v>
      </c>
      <c r="KBJ209" s="1290" t="s">
        <v>1345</v>
      </c>
      <c r="KBK209" s="1290" t="s">
        <v>1345</v>
      </c>
      <c r="KBL209" s="1290" t="s">
        <v>1345</v>
      </c>
      <c r="KBM209" s="1290" t="s">
        <v>1345</v>
      </c>
      <c r="KBN209" s="1290" t="s">
        <v>1345</v>
      </c>
      <c r="KBO209" s="1290" t="s">
        <v>1345</v>
      </c>
      <c r="KBP209" s="1290" t="s">
        <v>1345</v>
      </c>
      <c r="KBQ209" s="1290" t="s">
        <v>1345</v>
      </c>
      <c r="KBR209" s="1290" t="s">
        <v>1345</v>
      </c>
      <c r="KBS209" s="1290" t="s">
        <v>1345</v>
      </c>
      <c r="KBT209" s="1290" t="s">
        <v>1345</v>
      </c>
      <c r="KBU209" s="1290" t="s">
        <v>1345</v>
      </c>
      <c r="KBV209" s="1290" t="s">
        <v>1345</v>
      </c>
      <c r="KBW209" s="1290" t="s">
        <v>1345</v>
      </c>
      <c r="KBX209" s="1290" t="s">
        <v>1345</v>
      </c>
      <c r="KBY209" s="1290" t="s">
        <v>1345</v>
      </c>
      <c r="KBZ209" s="1290" t="s">
        <v>1345</v>
      </c>
      <c r="KCA209" s="1290" t="s">
        <v>1345</v>
      </c>
      <c r="KCB209" s="1290" t="s">
        <v>1345</v>
      </c>
      <c r="KCC209" s="1290" t="s">
        <v>1345</v>
      </c>
      <c r="KCD209" s="1290" t="s">
        <v>1345</v>
      </c>
      <c r="KCE209" s="1290" t="s">
        <v>1345</v>
      </c>
      <c r="KCF209" s="1290" t="s">
        <v>1345</v>
      </c>
      <c r="KCG209" s="1290" t="s">
        <v>1345</v>
      </c>
      <c r="KCH209" s="1290" t="s">
        <v>1345</v>
      </c>
      <c r="KCI209" s="1290" t="s">
        <v>1345</v>
      </c>
      <c r="KCJ209" s="1290" t="s">
        <v>1345</v>
      </c>
      <c r="KCK209" s="1290" t="s">
        <v>1345</v>
      </c>
      <c r="KCL209" s="1290" t="s">
        <v>1345</v>
      </c>
      <c r="KCM209" s="1290" t="s">
        <v>1345</v>
      </c>
      <c r="KCN209" s="1290" t="s">
        <v>1345</v>
      </c>
      <c r="KCO209" s="1290" t="s">
        <v>1345</v>
      </c>
      <c r="KCP209" s="1290" t="s">
        <v>1345</v>
      </c>
      <c r="KCQ209" s="1290" t="s">
        <v>1345</v>
      </c>
      <c r="KCR209" s="1290" t="s">
        <v>1345</v>
      </c>
      <c r="KCS209" s="1290" t="s">
        <v>1345</v>
      </c>
      <c r="KCT209" s="1290" t="s">
        <v>1345</v>
      </c>
      <c r="KCU209" s="1290" t="s">
        <v>1345</v>
      </c>
      <c r="KCV209" s="1290" t="s">
        <v>1345</v>
      </c>
      <c r="KCW209" s="1290" t="s">
        <v>1345</v>
      </c>
      <c r="KCX209" s="1290" t="s">
        <v>1345</v>
      </c>
      <c r="KCY209" s="1290" t="s">
        <v>1345</v>
      </c>
      <c r="KCZ209" s="1290" t="s">
        <v>1345</v>
      </c>
      <c r="KDA209" s="1290" t="s">
        <v>1345</v>
      </c>
      <c r="KDB209" s="1290" t="s">
        <v>1345</v>
      </c>
      <c r="KDC209" s="1290" t="s">
        <v>1345</v>
      </c>
      <c r="KDD209" s="1290" t="s">
        <v>1345</v>
      </c>
      <c r="KDE209" s="1290" t="s">
        <v>1345</v>
      </c>
      <c r="KDF209" s="1290" t="s">
        <v>1345</v>
      </c>
      <c r="KDG209" s="1290" t="s">
        <v>1345</v>
      </c>
      <c r="KDH209" s="1290" t="s">
        <v>1345</v>
      </c>
      <c r="KDI209" s="1290" t="s">
        <v>1345</v>
      </c>
      <c r="KDJ209" s="1290" t="s">
        <v>1345</v>
      </c>
      <c r="KDK209" s="1290" t="s">
        <v>1345</v>
      </c>
      <c r="KDL209" s="1290" t="s">
        <v>1345</v>
      </c>
      <c r="KDM209" s="1290" t="s">
        <v>1345</v>
      </c>
      <c r="KDN209" s="1290" t="s">
        <v>1345</v>
      </c>
      <c r="KDO209" s="1290" t="s">
        <v>1345</v>
      </c>
      <c r="KDP209" s="1290" t="s">
        <v>1345</v>
      </c>
      <c r="KDQ209" s="1290" t="s">
        <v>1345</v>
      </c>
      <c r="KDR209" s="1290" t="s">
        <v>1345</v>
      </c>
      <c r="KDS209" s="1290" t="s">
        <v>1345</v>
      </c>
      <c r="KDT209" s="1290" t="s">
        <v>1345</v>
      </c>
      <c r="KDU209" s="1290" t="s">
        <v>1345</v>
      </c>
      <c r="KDV209" s="1290" t="s">
        <v>1345</v>
      </c>
      <c r="KDW209" s="1290" t="s">
        <v>1345</v>
      </c>
      <c r="KDX209" s="1290" t="s">
        <v>1345</v>
      </c>
      <c r="KDY209" s="1290" t="s">
        <v>1345</v>
      </c>
      <c r="KDZ209" s="1290" t="s">
        <v>1345</v>
      </c>
      <c r="KEA209" s="1290" t="s">
        <v>1345</v>
      </c>
      <c r="KEB209" s="1290" t="s">
        <v>1345</v>
      </c>
      <c r="KEC209" s="1290" t="s">
        <v>1345</v>
      </c>
      <c r="KED209" s="1290" t="s">
        <v>1345</v>
      </c>
      <c r="KEE209" s="1290" t="s">
        <v>1345</v>
      </c>
      <c r="KEF209" s="1290" t="s">
        <v>1345</v>
      </c>
      <c r="KEG209" s="1290" t="s">
        <v>1345</v>
      </c>
      <c r="KEH209" s="1290" t="s">
        <v>1345</v>
      </c>
      <c r="KEI209" s="1290" t="s">
        <v>1345</v>
      </c>
      <c r="KEJ209" s="1290" t="s">
        <v>1345</v>
      </c>
      <c r="KEK209" s="1290" t="s">
        <v>1345</v>
      </c>
      <c r="KEL209" s="1290" t="s">
        <v>1345</v>
      </c>
      <c r="KEM209" s="1290" t="s">
        <v>1345</v>
      </c>
      <c r="KEN209" s="1290" t="s">
        <v>1345</v>
      </c>
      <c r="KEO209" s="1290" t="s">
        <v>1345</v>
      </c>
      <c r="KEP209" s="1290" t="s">
        <v>1345</v>
      </c>
      <c r="KEQ209" s="1290" t="s">
        <v>1345</v>
      </c>
      <c r="KER209" s="1290" t="s">
        <v>1345</v>
      </c>
      <c r="KES209" s="1290" t="s">
        <v>1345</v>
      </c>
      <c r="KET209" s="1290" t="s">
        <v>1345</v>
      </c>
      <c r="KEU209" s="1290" t="s">
        <v>1345</v>
      </c>
      <c r="KEV209" s="1290" t="s">
        <v>1345</v>
      </c>
      <c r="KEW209" s="1290" t="s">
        <v>1345</v>
      </c>
      <c r="KEX209" s="1290" t="s">
        <v>1345</v>
      </c>
      <c r="KEY209" s="1290" t="s">
        <v>1345</v>
      </c>
      <c r="KEZ209" s="1290" t="s">
        <v>1345</v>
      </c>
      <c r="KFA209" s="1290" t="s">
        <v>1345</v>
      </c>
      <c r="KFB209" s="1290" t="s">
        <v>1345</v>
      </c>
      <c r="KFC209" s="1290" t="s">
        <v>1345</v>
      </c>
      <c r="KFD209" s="1290" t="s">
        <v>1345</v>
      </c>
      <c r="KFE209" s="1290" t="s">
        <v>1345</v>
      </c>
      <c r="KFF209" s="1290" t="s">
        <v>1345</v>
      </c>
      <c r="KFG209" s="1290" t="s">
        <v>1345</v>
      </c>
      <c r="KFH209" s="1290" t="s">
        <v>1345</v>
      </c>
      <c r="KFI209" s="1290" t="s">
        <v>1345</v>
      </c>
      <c r="KFJ209" s="1290" t="s">
        <v>1345</v>
      </c>
      <c r="KFK209" s="1290" t="s">
        <v>1345</v>
      </c>
      <c r="KFL209" s="1290" t="s">
        <v>1345</v>
      </c>
      <c r="KFM209" s="1290" t="s">
        <v>1345</v>
      </c>
      <c r="KFN209" s="1290" t="s">
        <v>1345</v>
      </c>
      <c r="KFO209" s="1290" t="s">
        <v>1345</v>
      </c>
      <c r="KFP209" s="1290" t="s">
        <v>1345</v>
      </c>
      <c r="KFQ209" s="1290" t="s">
        <v>1345</v>
      </c>
      <c r="KFR209" s="1290" t="s">
        <v>1345</v>
      </c>
      <c r="KFS209" s="1290" t="s">
        <v>1345</v>
      </c>
      <c r="KFT209" s="1290" t="s">
        <v>1345</v>
      </c>
      <c r="KFU209" s="1290" t="s">
        <v>1345</v>
      </c>
      <c r="KFV209" s="1290" t="s">
        <v>1345</v>
      </c>
      <c r="KFW209" s="1290" t="s">
        <v>1345</v>
      </c>
      <c r="KFX209" s="1290" t="s">
        <v>1345</v>
      </c>
      <c r="KFY209" s="1290" t="s">
        <v>1345</v>
      </c>
      <c r="KFZ209" s="1290" t="s">
        <v>1345</v>
      </c>
      <c r="KGA209" s="1290" t="s">
        <v>1345</v>
      </c>
      <c r="KGB209" s="1290" t="s">
        <v>1345</v>
      </c>
      <c r="KGC209" s="1290" t="s">
        <v>1345</v>
      </c>
      <c r="KGD209" s="1290" t="s">
        <v>1345</v>
      </c>
      <c r="KGE209" s="1290" t="s">
        <v>1345</v>
      </c>
      <c r="KGF209" s="1290" t="s">
        <v>1345</v>
      </c>
      <c r="KGG209" s="1290" t="s">
        <v>1345</v>
      </c>
      <c r="KGH209" s="1290" t="s">
        <v>1345</v>
      </c>
      <c r="KGI209" s="1290" t="s">
        <v>1345</v>
      </c>
      <c r="KGJ209" s="1290" t="s">
        <v>1345</v>
      </c>
      <c r="KGK209" s="1290" t="s">
        <v>1345</v>
      </c>
      <c r="KGL209" s="1290" t="s">
        <v>1345</v>
      </c>
      <c r="KGM209" s="1290" t="s">
        <v>1345</v>
      </c>
      <c r="KGN209" s="1290" t="s">
        <v>1345</v>
      </c>
      <c r="KGO209" s="1290" t="s">
        <v>1345</v>
      </c>
      <c r="KGP209" s="1290" t="s">
        <v>1345</v>
      </c>
      <c r="KGQ209" s="1290" t="s">
        <v>1345</v>
      </c>
      <c r="KGR209" s="1290" t="s">
        <v>1345</v>
      </c>
      <c r="KGS209" s="1290" t="s">
        <v>1345</v>
      </c>
      <c r="KGT209" s="1290" t="s">
        <v>1345</v>
      </c>
      <c r="KGU209" s="1290" t="s">
        <v>1345</v>
      </c>
      <c r="KGV209" s="1290" t="s">
        <v>1345</v>
      </c>
      <c r="KGW209" s="1290" t="s">
        <v>1345</v>
      </c>
      <c r="KGX209" s="1290" t="s">
        <v>1345</v>
      </c>
      <c r="KGY209" s="1290" t="s">
        <v>1345</v>
      </c>
      <c r="KGZ209" s="1290" t="s">
        <v>1345</v>
      </c>
      <c r="KHA209" s="1290" t="s">
        <v>1345</v>
      </c>
      <c r="KHB209" s="1290" t="s">
        <v>1345</v>
      </c>
      <c r="KHC209" s="1290" t="s">
        <v>1345</v>
      </c>
      <c r="KHD209" s="1290" t="s">
        <v>1345</v>
      </c>
      <c r="KHE209" s="1290" t="s">
        <v>1345</v>
      </c>
      <c r="KHF209" s="1290" t="s">
        <v>1345</v>
      </c>
      <c r="KHG209" s="1290" t="s">
        <v>1345</v>
      </c>
      <c r="KHH209" s="1290" t="s">
        <v>1345</v>
      </c>
      <c r="KHI209" s="1290" t="s">
        <v>1345</v>
      </c>
      <c r="KHJ209" s="1290" t="s">
        <v>1345</v>
      </c>
      <c r="KHK209" s="1290" t="s">
        <v>1345</v>
      </c>
      <c r="KHL209" s="1290" t="s">
        <v>1345</v>
      </c>
      <c r="KHM209" s="1290" t="s">
        <v>1345</v>
      </c>
      <c r="KHN209" s="1290" t="s">
        <v>1345</v>
      </c>
      <c r="KHO209" s="1290" t="s">
        <v>1345</v>
      </c>
      <c r="KHP209" s="1290" t="s">
        <v>1345</v>
      </c>
      <c r="KHQ209" s="1290" t="s">
        <v>1345</v>
      </c>
      <c r="KHR209" s="1290" t="s">
        <v>1345</v>
      </c>
      <c r="KHS209" s="1290" t="s">
        <v>1345</v>
      </c>
      <c r="KHT209" s="1290" t="s">
        <v>1345</v>
      </c>
      <c r="KHU209" s="1290" t="s">
        <v>1345</v>
      </c>
      <c r="KHV209" s="1290" t="s">
        <v>1345</v>
      </c>
      <c r="KHW209" s="1290" t="s">
        <v>1345</v>
      </c>
      <c r="KHX209" s="1290" t="s">
        <v>1345</v>
      </c>
      <c r="KHY209" s="1290" t="s">
        <v>1345</v>
      </c>
      <c r="KHZ209" s="1290" t="s">
        <v>1345</v>
      </c>
      <c r="KIA209" s="1290" t="s">
        <v>1345</v>
      </c>
      <c r="KIB209" s="1290" t="s">
        <v>1345</v>
      </c>
      <c r="KIC209" s="1290" t="s">
        <v>1345</v>
      </c>
      <c r="KID209" s="1290" t="s">
        <v>1345</v>
      </c>
      <c r="KIE209" s="1290" t="s">
        <v>1345</v>
      </c>
      <c r="KIF209" s="1290" t="s">
        <v>1345</v>
      </c>
      <c r="KIG209" s="1290" t="s">
        <v>1345</v>
      </c>
      <c r="KIH209" s="1290" t="s">
        <v>1345</v>
      </c>
      <c r="KII209" s="1290" t="s">
        <v>1345</v>
      </c>
      <c r="KIJ209" s="1290" t="s">
        <v>1345</v>
      </c>
      <c r="KIK209" s="1290" t="s">
        <v>1345</v>
      </c>
      <c r="KIL209" s="1290" t="s">
        <v>1345</v>
      </c>
      <c r="KIM209" s="1290" t="s">
        <v>1345</v>
      </c>
      <c r="KIN209" s="1290" t="s">
        <v>1345</v>
      </c>
      <c r="KIO209" s="1290" t="s">
        <v>1345</v>
      </c>
      <c r="KIP209" s="1290" t="s">
        <v>1345</v>
      </c>
      <c r="KIQ209" s="1290" t="s">
        <v>1345</v>
      </c>
      <c r="KIR209" s="1290" t="s">
        <v>1345</v>
      </c>
      <c r="KIS209" s="1290" t="s">
        <v>1345</v>
      </c>
      <c r="KIT209" s="1290" t="s">
        <v>1345</v>
      </c>
      <c r="KIU209" s="1290" t="s">
        <v>1345</v>
      </c>
      <c r="KIV209" s="1290" t="s">
        <v>1345</v>
      </c>
      <c r="KIW209" s="1290" t="s">
        <v>1345</v>
      </c>
      <c r="KIX209" s="1290" t="s">
        <v>1345</v>
      </c>
      <c r="KIY209" s="1290" t="s">
        <v>1345</v>
      </c>
      <c r="KIZ209" s="1290" t="s">
        <v>1345</v>
      </c>
      <c r="KJA209" s="1290" t="s">
        <v>1345</v>
      </c>
      <c r="KJB209" s="1290" t="s">
        <v>1345</v>
      </c>
      <c r="KJC209" s="1290" t="s">
        <v>1345</v>
      </c>
      <c r="KJD209" s="1290" t="s">
        <v>1345</v>
      </c>
      <c r="KJE209" s="1290" t="s">
        <v>1345</v>
      </c>
      <c r="KJF209" s="1290" t="s">
        <v>1345</v>
      </c>
      <c r="KJG209" s="1290" t="s">
        <v>1345</v>
      </c>
      <c r="KJH209" s="1290" t="s">
        <v>1345</v>
      </c>
      <c r="KJI209" s="1290" t="s">
        <v>1345</v>
      </c>
      <c r="KJJ209" s="1290" t="s">
        <v>1345</v>
      </c>
      <c r="KJK209" s="1290" t="s">
        <v>1345</v>
      </c>
      <c r="KJL209" s="1290" t="s">
        <v>1345</v>
      </c>
      <c r="KJM209" s="1290" t="s">
        <v>1345</v>
      </c>
      <c r="KJN209" s="1290" t="s">
        <v>1345</v>
      </c>
      <c r="KJO209" s="1290" t="s">
        <v>1345</v>
      </c>
      <c r="KJP209" s="1290" t="s">
        <v>1345</v>
      </c>
      <c r="KJQ209" s="1290" t="s">
        <v>1345</v>
      </c>
      <c r="KJR209" s="1290" t="s">
        <v>1345</v>
      </c>
      <c r="KJS209" s="1290" t="s">
        <v>1345</v>
      </c>
      <c r="KJT209" s="1290" t="s">
        <v>1345</v>
      </c>
      <c r="KJU209" s="1290" t="s">
        <v>1345</v>
      </c>
      <c r="KJV209" s="1290" t="s">
        <v>1345</v>
      </c>
      <c r="KJW209" s="1290" t="s">
        <v>1345</v>
      </c>
      <c r="KJX209" s="1290" t="s">
        <v>1345</v>
      </c>
      <c r="KJY209" s="1290" t="s">
        <v>1345</v>
      </c>
      <c r="KJZ209" s="1290" t="s">
        <v>1345</v>
      </c>
      <c r="KKA209" s="1290" t="s">
        <v>1345</v>
      </c>
      <c r="KKB209" s="1290" t="s">
        <v>1345</v>
      </c>
      <c r="KKC209" s="1290" t="s">
        <v>1345</v>
      </c>
      <c r="KKD209" s="1290" t="s">
        <v>1345</v>
      </c>
      <c r="KKE209" s="1290" t="s">
        <v>1345</v>
      </c>
      <c r="KKF209" s="1290" t="s">
        <v>1345</v>
      </c>
      <c r="KKG209" s="1290" t="s">
        <v>1345</v>
      </c>
      <c r="KKH209" s="1290" t="s">
        <v>1345</v>
      </c>
      <c r="KKI209" s="1290" t="s">
        <v>1345</v>
      </c>
      <c r="KKJ209" s="1290" t="s">
        <v>1345</v>
      </c>
      <c r="KKK209" s="1290" t="s">
        <v>1345</v>
      </c>
      <c r="KKL209" s="1290" t="s">
        <v>1345</v>
      </c>
      <c r="KKM209" s="1290" t="s">
        <v>1345</v>
      </c>
      <c r="KKN209" s="1290" t="s">
        <v>1345</v>
      </c>
      <c r="KKO209" s="1290" t="s">
        <v>1345</v>
      </c>
      <c r="KKP209" s="1290" t="s">
        <v>1345</v>
      </c>
      <c r="KKQ209" s="1290" t="s">
        <v>1345</v>
      </c>
      <c r="KKR209" s="1290" t="s">
        <v>1345</v>
      </c>
      <c r="KKS209" s="1290" t="s">
        <v>1345</v>
      </c>
      <c r="KKT209" s="1290" t="s">
        <v>1345</v>
      </c>
      <c r="KKU209" s="1290" t="s">
        <v>1345</v>
      </c>
      <c r="KKV209" s="1290" t="s">
        <v>1345</v>
      </c>
      <c r="KKW209" s="1290" t="s">
        <v>1345</v>
      </c>
      <c r="KKX209" s="1290" t="s">
        <v>1345</v>
      </c>
      <c r="KKY209" s="1290" t="s">
        <v>1345</v>
      </c>
      <c r="KKZ209" s="1290" t="s">
        <v>1345</v>
      </c>
      <c r="KLA209" s="1290" t="s">
        <v>1345</v>
      </c>
      <c r="KLB209" s="1290" t="s">
        <v>1345</v>
      </c>
      <c r="KLC209" s="1290" t="s">
        <v>1345</v>
      </c>
      <c r="KLD209" s="1290" t="s">
        <v>1345</v>
      </c>
      <c r="KLE209" s="1290" t="s">
        <v>1345</v>
      </c>
      <c r="KLF209" s="1290" t="s">
        <v>1345</v>
      </c>
      <c r="KLG209" s="1290" t="s">
        <v>1345</v>
      </c>
      <c r="KLH209" s="1290" t="s">
        <v>1345</v>
      </c>
      <c r="KLI209" s="1290" t="s">
        <v>1345</v>
      </c>
      <c r="KLJ209" s="1290" t="s">
        <v>1345</v>
      </c>
      <c r="KLK209" s="1290" t="s">
        <v>1345</v>
      </c>
      <c r="KLL209" s="1290" t="s">
        <v>1345</v>
      </c>
      <c r="KLM209" s="1290" t="s">
        <v>1345</v>
      </c>
      <c r="KLN209" s="1290" t="s">
        <v>1345</v>
      </c>
      <c r="KLO209" s="1290" t="s">
        <v>1345</v>
      </c>
      <c r="KLP209" s="1290" t="s">
        <v>1345</v>
      </c>
      <c r="KLQ209" s="1290" t="s">
        <v>1345</v>
      </c>
      <c r="KLR209" s="1290" t="s">
        <v>1345</v>
      </c>
      <c r="KLS209" s="1290" t="s">
        <v>1345</v>
      </c>
      <c r="KLT209" s="1290" t="s">
        <v>1345</v>
      </c>
      <c r="KLU209" s="1290" t="s">
        <v>1345</v>
      </c>
      <c r="KLV209" s="1290" t="s">
        <v>1345</v>
      </c>
      <c r="KLW209" s="1290" t="s">
        <v>1345</v>
      </c>
      <c r="KLX209" s="1290" t="s">
        <v>1345</v>
      </c>
      <c r="KLY209" s="1290" t="s">
        <v>1345</v>
      </c>
      <c r="KLZ209" s="1290" t="s">
        <v>1345</v>
      </c>
      <c r="KMA209" s="1290" t="s">
        <v>1345</v>
      </c>
      <c r="KMB209" s="1290" t="s">
        <v>1345</v>
      </c>
      <c r="KMC209" s="1290" t="s">
        <v>1345</v>
      </c>
      <c r="KMD209" s="1290" t="s">
        <v>1345</v>
      </c>
      <c r="KME209" s="1290" t="s">
        <v>1345</v>
      </c>
      <c r="KMF209" s="1290" t="s">
        <v>1345</v>
      </c>
      <c r="KMG209" s="1290" t="s">
        <v>1345</v>
      </c>
      <c r="KMH209" s="1290" t="s">
        <v>1345</v>
      </c>
      <c r="KMI209" s="1290" t="s">
        <v>1345</v>
      </c>
      <c r="KMJ209" s="1290" t="s">
        <v>1345</v>
      </c>
      <c r="KMK209" s="1290" t="s">
        <v>1345</v>
      </c>
      <c r="KML209" s="1290" t="s">
        <v>1345</v>
      </c>
      <c r="KMM209" s="1290" t="s">
        <v>1345</v>
      </c>
      <c r="KMN209" s="1290" t="s">
        <v>1345</v>
      </c>
      <c r="KMO209" s="1290" t="s">
        <v>1345</v>
      </c>
      <c r="KMP209" s="1290" t="s">
        <v>1345</v>
      </c>
      <c r="KMQ209" s="1290" t="s">
        <v>1345</v>
      </c>
      <c r="KMR209" s="1290" t="s">
        <v>1345</v>
      </c>
      <c r="KMS209" s="1290" t="s">
        <v>1345</v>
      </c>
      <c r="KMT209" s="1290" t="s">
        <v>1345</v>
      </c>
      <c r="KMU209" s="1290" t="s">
        <v>1345</v>
      </c>
      <c r="KMV209" s="1290" t="s">
        <v>1345</v>
      </c>
      <c r="KMW209" s="1290" t="s">
        <v>1345</v>
      </c>
      <c r="KMX209" s="1290" t="s">
        <v>1345</v>
      </c>
      <c r="KMY209" s="1290" t="s">
        <v>1345</v>
      </c>
      <c r="KMZ209" s="1290" t="s">
        <v>1345</v>
      </c>
      <c r="KNA209" s="1290" t="s">
        <v>1345</v>
      </c>
      <c r="KNB209" s="1290" t="s">
        <v>1345</v>
      </c>
      <c r="KNC209" s="1290" t="s">
        <v>1345</v>
      </c>
      <c r="KND209" s="1290" t="s">
        <v>1345</v>
      </c>
      <c r="KNE209" s="1290" t="s">
        <v>1345</v>
      </c>
      <c r="KNF209" s="1290" t="s">
        <v>1345</v>
      </c>
      <c r="KNG209" s="1290" t="s">
        <v>1345</v>
      </c>
      <c r="KNH209" s="1290" t="s">
        <v>1345</v>
      </c>
      <c r="KNI209" s="1290" t="s">
        <v>1345</v>
      </c>
      <c r="KNJ209" s="1290" t="s">
        <v>1345</v>
      </c>
      <c r="KNK209" s="1290" t="s">
        <v>1345</v>
      </c>
      <c r="KNL209" s="1290" t="s">
        <v>1345</v>
      </c>
      <c r="KNM209" s="1290" t="s">
        <v>1345</v>
      </c>
      <c r="KNN209" s="1290" t="s">
        <v>1345</v>
      </c>
      <c r="KNO209" s="1290" t="s">
        <v>1345</v>
      </c>
      <c r="KNP209" s="1290" t="s">
        <v>1345</v>
      </c>
      <c r="KNQ209" s="1290" t="s">
        <v>1345</v>
      </c>
      <c r="KNR209" s="1290" t="s">
        <v>1345</v>
      </c>
      <c r="KNS209" s="1290" t="s">
        <v>1345</v>
      </c>
      <c r="KNT209" s="1290" t="s">
        <v>1345</v>
      </c>
      <c r="KNU209" s="1290" t="s">
        <v>1345</v>
      </c>
      <c r="KNV209" s="1290" t="s">
        <v>1345</v>
      </c>
      <c r="KNW209" s="1290" t="s">
        <v>1345</v>
      </c>
      <c r="KNX209" s="1290" t="s">
        <v>1345</v>
      </c>
      <c r="KNY209" s="1290" t="s">
        <v>1345</v>
      </c>
      <c r="KNZ209" s="1290" t="s">
        <v>1345</v>
      </c>
      <c r="KOA209" s="1290" t="s">
        <v>1345</v>
      </c>
      <c r="KOB209" s="1290" t="s">
        <v>1345</v>
      </c>
      <c r="KOC209" s="1290" t="s">
        <v>1345</v>
      </c>
      <c r="KOD209" s="1290" t="s">
        <v>1345</v>
      </c>
      <c r="KOE209" s="1290" t="s">
        <v>1345</v>
      </c>
      <c r="KOF209" s="1290" t="s">
        <v>1345</v>
      </c>
      <c r="KOG209" s="1290" t="s">
        <v>1345</v>
      </c>
      <c r="KOH209" s="1290" t="s">
        <v>1345</v>
      </c>
      <c r="KOI209" s="1290" t="s">
        <v>1345</v>
      </c>
      <c r="KOJ209" s="1290" t="s">
        <v>1345</v>
      </c>
      <c r="KOK209" s="1290" t="s">
        <v>1345</v>
      </c>
      <c r="KOL209" s="1290" t="s">
        <v>1345</v>
      </c>
      <c r="KOM209" s="1290" t="s">
        <v>1345</v>
      </c>
      <c r="KON209" s="1290" t="s">
        <v>1345</v>
      </c>
      <c r="KOO209" s="1290" t="s">
        <v>1345</v>
      </c>
      <c r="KOP209" s="1290" t="s">
        <v>1345</v>
      </c>
      <c r="KOQ209" s="1290" t="s">
        <v>1345</v>
      </c>
      <c r="KOR209" s="1290" t="s">
        <v>1345</v>
      </c>
      <c r="KOS209" s="1290" t="s">
        <v>1345</v>
      </c>
      <c r="KOT209" s="1290" t="s">
        <v>1345</v>
      </c>
      <c r="KOU209" s="1290" t="s">
        <v>1345</v>
      </c>
      <c r="KOV209" s="1290" t="s">
        <v>1345</v>
      </c>
      <c r="KOW209" s="1290" t="s">
        <v>1345</v>
      </c>
      <c r="KOX209" s="1290" t="s">
        <v>1345</v>
      </c>
      <c r="KOY209" s="1290" t="s">
        <v>1345</v>
      </c>
      <c r="KOZ209" s="1290" t="s">
        <v>1345</v>
      </c>
      <c r="KPA209" s="1290" t="s">
        <v>1345</v>
      </c>
      <c r="KPB209" s="1290" t="s">
        <v>1345</v>
      </c>
      <c r="KPC209" s="1290" t="s">
        <v>1345</v>
      </c>
      <c r="KPD209" s="1290" t="s">
        <v>1345</v>
      </c>
      <c r="KPE209" s="1290" t="s">
        <v>1345</v>
      </c>
      <c r="KPF209" s="1290" t="s">
        <v>1345</v>
      </c>
      <c r="KPG209" s="1290" t="s">
        <v>1345</v>
      </c>
      <c r="KPH209" s="1290" t="s">
        <v>1345</v>
      </c>
      <c r="KPI209" s="1290" t="s">
        <v>1345</v>
      </c>
      <c r="KPJ209" s="1290" t="s">
        <v>1345</v>
      </c>
      <c r="KPK209" s="1290" t="s">
        <v>1345</v>
      </c>
      <c r="KPL209" s="1290" t="s">
        <v>1345</v>
      </c>
      <c r="KPM209" s="1290" t="s">
        <v>1345</v>
      </c>
      <c r="KPN209" s="1290" t="s">
        <v>1345</v>
      </c>
      <c r="KPO209" s="1290" t="s">
        <v>1345</v>
      </c>
      <c r="KPP209" s="1290" t="s">
        <v>1345</v>
      </c>
      <c r="KPQ209" s="1290" t="s">
        <v>1345</v>
      </c>
      <c r="KPR209" s="1290" t="s">
        <v>1345</v>
      </c>
      <c r="KPS209" s="1290" t="s">
        <v>1345</v>
      </c>
      <c r="KPT209" s="1290" t="s">
        <v>1345</v>
      </c>
      <c r="KPU209" s="1290" t="s">
        <v>1345</v>
      </c>
      <c r="KPV209" s="1290" t="s">
        <v>1345</v>
      </c>
      <c r="KPW209" s="1290" t="s">
        <v>1345</v>
      </c>
      <c r="KPX209" s="1290" t="s">
        <v>1345</v>
      </c>
      <c r="KPY209" s="1290" t="s">
        <v>1345</v>
      </c>
      <c r="KPZ209" s="1290" t="s">
        <v>1345</v>
      </c>
      <c r="KQA209" s="1290" t="s">
        <v>1345</v>
      </c>
      <c r="KQB209" s="1290" t="s">
        <v>1345</v>
      </c>
      <c r="KQC209" s="1290" t="s">
        <v>1345</v>
      </c>
      <c r="KQD209" s="1290" t="s">
        <v>1345</v>
      </c>
      <c r="KQE209" s="1290" t="s">
        <v>1345</v>
      </c>
      <c r="KQF209" s="1290" t="s">
        <v>1345</v>
      </c>
      <c r="KQG209" s="1290" t="s">
        <v>1345</v>
      </c>
      <c r="KQH209" s="1290" t="s">
        <v>1345</v>
      </c>
      <c r="KQI209" s="1290" t="s">
        <v>1345</v>
      </c>
      <c r="KQJ209" s="1290" t="s">
        <v>1345</v>
      </c>
      <c r="KQK209" s="1290" t="s">
        <v>1345</v>
      </c>
      <c r="KQL209" s="1290" t="s">
        <v>1345</v>
      </c>
      <c r="KQM209" s="1290" t="s">
        <v>1345</v>
      </c>
      <c r="KQN209" s="1290" t="s">
        <v>1345</v>
      </c>
      <c r="KQO209" s="1290" t="s">
        <v>1345</v>
      </c>
      <c r="KQP209" s="1290" t="s">
        <v>1345</v>
      </c>
      <c r="KQQ209" s="1290" t="s">
        <v>1345</v>
      </c>
      <c r="KQR209" s="1290" t="s">
        <v>1345</v>
      </c>
      <c r="KQS209" s="1290" t="s">
        <v>1345</v>
      </c>
      <c r="KQT209" s="1290" t="s">
        <v>1345</v>
      </c>
      <c r="KQU209" s="1290" t="s">
        <v>1345</v>
      </c>
      <c r="KQV209" s="1290" t="s">
        <v>1345</v>
      </c>
      <c r="KQW209" s="1290" t="s">
        <v>1345</v>
      </c>
      <c r="KQX209" s="1290" t="s">
        <v>1345</v>
      </c>
      <c r="KQY209" s="1290" t="s">
        <v>1345</v>
      </c>
      <c r="KQZ209" s="1290" t="s">
        <v>1345</v>
      </c>
      <c r="KRA209" s="1290" t="s">
        <v>1345</v>
      </c>
      <c r="KRB209" s="1290" t="s">
        <v>1345</v>
      </c>
      <c r="KRC209" s="1290" t="s">
        <v>1345</v>
      </c>
      <c r="KRD209" s="1290" t="s">
        <v>1345</v>
      </c>
      <c r="KRE209" s="1290" t="s">
        <v>1345</v>
      </c>
      <c r="KRF209" s="1290" t="s">
        <v>1345</v>
      </c>
      <c r="KRG209" s="1290" t="s">
        <v>1345</v>
      </c>
      <c r="KRH209" s="1290" t="s">
        <v>1345</v>
      </c>
      <c r="KRI209" s="1290" t="s">
        <v>1345</v>
      </c>
      <c r="KRJ209" s="1290" t="s">
        <v>1345</v>
      </c>
      <c r="KRK209" s="1290" t="s">
        <v>1345</v>
      </c>
      <c r="KRL209" s="1290" t="s">
        <v>1345</v>
      </c>
      <c r="KRM209" s="1290" t="s">
        <v>1345</v>
      </c>
      <c r="KRN209" s="1290" t="s">
        <v>1345</v>
      </c>
      <c r="KRO209" s="1290" t="s">
        <v>1345</v>
      </c>
      <c r="KRP209" s="1290" t="s">
        <v>1345</v>
      </c>
      <c r="KRQ209" s="1290" t="s">
        <v>1345</v>
      </c>
      <c r="KRR209" s="1290" t="s">
        <v>1345</v>
      </c>
      <c r="KRS209" s="1290" t="s">
        <v>1345</v>
      </c>
      <c r="KRT209" s="1290" t="s">
        <v>1345</v>
      </c>
      <c r="KRU209" s="1290" t="s">
        <v>1345</v>
      </c>
      <c r="KRV209" s="1290" t="s">
        <v>1345</v>
      </c>
      <c r="KRW209" s="1290" t="s">
        <v>1345</v>
      </c>
      <c r="KRX209" s="1290" t="s">
        <v>1345</v>
      </c>
      <c r="KRY209" s="1290" t="s">
        <v>1345</v>
      </c>
      <c r="KRZ209" s="1290" t="s">
        <v>1345</v>
      </c>
      <c r="KSA209" s="1290" t="s">
        <v>1345</v>
      </c>
      <c r="KSB209" s="1290" t="s">
        <v>1345</v>
      </c>
      <c r="KSC209" s="1290" t="s">
        <v>1345</v>
      </c>
      <c r="KSD209" s="1290" t="s">
        <v>1345</v>
      </c>
      <c r="KSE209" s="1290" t="s">
        <v>1345</v>
      </c>
      <c r="KSF209" s="1290" t="s">
        <v>1345</v>
      </c>
      <c r="KSG209" s="1290" t="s">
        <v>1345</v>
      </c>
      <c r="KSH209" s="1290" t="s">
        <v>1345</v>
      </c>
      <c r="KSI209" s="1290" t="s">
        <v>1345</v>
      </c>
      <c r="KSJ209" s="1290" t="s">
        <v>1345</v>
      </c>
      <c r="KSK209" s="1290" t="s">
        <v>1345</v>
      </c>
      <c r="KSL209" s="1290" t="s">
        <v>1345</v>
      </c>
      <c r="KSM209" s="1290" t="s">
        <v>1345</v>
      </c>
      <c r="KSN209" s="1290" t="s">
        <v>1345</v>
      </c>
      <c r="KSO209" s="1290" t="s">
        <v>1345</v>
      </c>
      <c r="KSP209" s="1290" t="s">
        <v>1345</v>
      </c>
      <c r="KSQ209" s="1290" t="s">
        <v>1345</v>
      </c>
      <c r="KSR209" s="1290" t="s">
        <v>1345</v>
      </c>
      <c r="KSS209" s="1290" t="s">
        <v>1345</v>
      </c>
      <c r="KST209" s="1290" t="s">
        <v>1345</v>
      </c>
      <c r="KSU209" s="1290" t="s">
        <v>1345</v>
      </c>
      <c r="KSV209" s="1290" t="s">
        <v>1345</v>
      </c>
      <c r="KSW209" s="1290" t="s">
        <v>1345</v>
      </c>
      <c r="KSX209" s="1290" t="s">
        <v>1345</v>
      </c>
      <c r="KSY209" s="1290" t="s">
        <v>1345</v>
      </c>
      <c r="KSZ209" s="1290" t="s">
        <v>1345</v>
      </c>
      <c r="KTA209" s="1290" t="s">
        <v>1345</v>
      </c>
      <c r="KTB209" s="1290" t="s">
        <v>1345</v>
      </c>
      <c r="KTC209" s="1290" t="s">
        <v>1345</v>
      </c>
      <c r="KTD209" s="1290" t="s">
        <v>1345</v>
      </c>
      <c r="KTE209" s="1290" t="s">
        <v>1345</v>
      </c>
      <c r="KTF209" s="1290" t="s">
        <v>1345</v>
      </c>
      <c r="KTG209" s="1290" t="s">
        <v>1345</v>
      </c>
      <c r="KTH209" s="1290" t="s">
        <v>1345</v>
      </c>
      <c r="KTI209" s="1290" t="s">
        <v>1345</v>
      </c>
      <c r="KTJ209" s="1290" t="s">
        <v>1345</v>
      </c>
      <c r="KTK209" s="1290" t="s">
        <v>1345</v>
      </c>
      <c r="KTL209" s="1290" t="s">
        <v>1345</v>
      </c>
      <c r="KTM209" s="1290" t="s">
        <v>1345</v>
      </c>
      <c r="KTN209" s="1290" t="s">
        <v>1345</v>
      </c>
      <c r="KTO209" s="1290" t="s">
        <v>1345</v>
      </c>
      <c r="KTP209" s="1290" t="s">
        <v>1345</v>
      </c>
      <c r="KTQ209" s="1290" t="s">
        <v>1345</v>
      </c>
      <c r="KTR209" s="1290" t="s">
        <v>1345</v>
      </c>
      <c r="KTS209" s="1290" t="s">
        <v>1345</v>
      </c>
      <c r="KTT209" s="1290" t="s">
        <v>1345</v>
      </c>
      <c r="KTU209" s="1290" t="s">
        <v>1345</v>
      </c>
      <c r="KTV209" s="1290" t="s">
        <v>1345</v>
      </c>
      <c r="KTW209" s="1290" t="s">
        <v>1345</v>
      </c>
      <c r="KTX209" s="1290" t="s">
        <v>1345</v>
      </c>
      <c r="KTY209" s="1290" t="s">
        <v>1345</v>
      </c>
      <c r="KTZ209" s="1290" t="s">
        <v>1345</v>
      </c>
      <c r="KUA209" s="1290" t="s">
        <v>1345</v>
      </c>
      <c r="KUB209" s="1290" t="s">
        <v>1345</v>
      </c>
      <c r="KUC209" s="1290" t="s">
        <v>1345</v>
      </c>
      <c r="KUD209" s="1290" t="s">
        <v>1345</v>
      </c>
      <c r="KUE209" s="1290" t="s">
        <v>1345</v>
      </c>
      <c r="KUF209" s="1290" t="s">
        <v>1345</v>
      </c>
      <c r="KUG209" s="1290" t="s">
        <v>1345</v>
      </c>
      <c r="KUH209" s="1290" t="s">
        <v>1345</v>
      </c>
      <c r="KUI209" s="1290" t="s">
        <v>1345</v>
      </c>
      <c r="KUJ209" s="1290" t="s">
        <v>1345</v>
      </c>
      <c r="KUK209" s="1290" t="s">
        <v>1345</v>
      </c>
      <c r="KUL209" s="1290" t="s">
        <v>1345</v>
      </c>
      <c r="KUM209" s="1290" t="s">
        <v>1345</v>
      </c>
      <c r="KUN209" s="1290" t="s">
        <v>1345</v>
      </c>
      <c r="KUO209" s="1290" t="s">
        <v>1345</v>
      </c>
      <c r="KUP209" s="1290" t="s">
        <v>1345</v>
      </c>
      <c r="KUQ209" s="1290" t="s">
        <v>1345</v>
      </c>
      <c r="KUR209" s="1290" t="s">
        <v>1345</v>
      </c>
      <c r="KUS209" s="1290" t="s">
        <v>1345</v>
      </c>
      <c r="KUT209" s="1290" t="s">
        <v>1345</v>
      </c>
      <c r="KUU209" s="1290" t="s">
        <v>1345</v>
      </c>
      <c r="KUV209" s="1290" t="s">
        <v>1345</v>
      </c>
      <c r="KUW209" s="1290" t="s">
        <v>1345</v>
      </c>
      <c r="KUX209" s="1290" t="s">
        <v>1345</v>
      </c>
      <c r="KUY209" s="1290" t="s">
        <v>1345</v>
      </c>
      <c r="KUZ209" s="1290" t="s">
        <v>1345</v>
      </c>
      <c r="KVA209" s="1290" t="s">
        <v>1345</v>
      </c>
      <c r="KVB209" s="1290" t="s">
        <v>1345</v>
      </c>
      <c r="KVC209" s="1290" t="s">
        <v>1345</v>
      </c>
      <c r="KVD209" s="1290" t="s">
        <v>1345</v>
      </c>
      <c r="KVE209" s="1290" t="s">
        <v>1345</v>
      </c>
      <c r="KVF209" s="1290" t="s">
        <v>1345</v>
      </c>
      <c r="KVG209" s="1290" t="s">
        <v>1345</v>
      </c>
      <c r="KVH209" s="1290" t="s">
        <v>1345</v>
      </c>
      <c r="KVI209" s="1290" t="s">
        <v>1345</v>
      </c>
      <c r="KVJ209" s="1290" t="s">
        <v>1345</v>
      </c>
      <c r="KVK209" s="1290" t="s">
        <v>1345</v>
      </c>
      <c r="KVL209" s="1290" t="s">
        <v>1345</v>
      </c>
      <c r="KVM209" s="1290" t="s">
        <v>1345</v>
      </c>
      <c r="KVN209" s="1290" t="s">
        <v>1345</v>
      </c>
      <c r="KVO209" s="1290" t="s">
        <v>1345</v>
      </c>
      <c r="KVP209" s="1290" t="s">
        <v>1345</v>
      </c>
      <c r="KVQ209" s="1290" t="s">
        <v>1345</v>
      </c>
      <c r="KVR209" s="1290" t="s">
        <v>1345</v>
      </c>
      <c r="KVS209" s="1290" t="s">
        <v>1345</v>
      </c>
      <c r="KVT209" s="1290" t="s">
        <v>1345</v>
      </c>
      <c r="KVU209" s="1290" t="s">
        <v>1345</v>
      </c>
      <c r="KVV209" s="1290" t="s">
        <v>1345</v>
      </c>
      <c r="KVW209" s="1290" t="s">
        <v>1345</v>
      </c>
      <c r="KVX209" s="1290" t="s">
        <v>1345</v>
      </c>
      <c r="KVY209" s="1290" t="s">
        <v>1345</v>
      </c>
      <c r="KVZ209" s="1290" t="s">
        <v>1345</v>
      </c>
      <c r="KWA209" s="1290" t="s">
        <v>1345</v>
      </c>
      <c r="KWB209" s="1290" t="s">
        <v>1345</v>
      </c>
      <c r="KWC209" s="1290" t="s">
        <v>1345</v>
      </c>
      <c r="KWD209" s="1290" t="s">
        <v>1345</v>
      </c>
      <c r="KWE209" s="1290" t="s">
        <v>1345</v>
      </c>
      <c r="KWF209" s="1290" t="s">
        <v>1345</v>
      </c>
      <c r="KWG209" s="1290" t="s">
        <v>1345</v>
      </c>
      <c r="KWH209" s="1290" t="s">
        <v>1345</v>
      </c>
      <c r="KWI209" s="1290" t="s">
        <v>1345</v>
      </c>
      <c r="KWJ209" s="1290" t="s">
        <v>1345</v>
      </c>
      <c r="KWK209" s="1290" t="s">
        <v>1345</v>
      </c>
      <c r="KWL209" s="1290" t="s">
        <v>1345</v>
      </c>
      <c r="KWM209" s="1290" t="s">
        <v>1345</v>
      </c>
      <c r="KWN209" s="1290" t="s">
        <v>1345</v>
      </c>
      <c r="KWO209" s="1290" t="s">
        <v>1345</v>
      </c>
      <c r="KWP209" s="1290" t="s">
        <v>1345</v>
      </c>
      <c r="KWQ209" s="1290" t="s">
        <v>1345</v>
      </c>
      <c r="KWR209" s="1290" t="s">
        <v>1345</v>
      </c>
      <c r="KWS209" s="1290" t="s">
        <v>1345</v>
      </c>
      <c r="KWT209" s="1290" t="s">
        <v>1345</v>
      </c>
      <c r="KWU209" s="1290" t="s">
        <v>1345</v>
      </c>
      <c r="KWV209" s="1290" t="s">
        <v>1345</v>
      </c>
      <c r="KWW209" s="1290" t="s">
        <v>1345</v>
      </c>
      <c r="KWX209" s="1290" t="s">
        <v>1345</v>
      </c>
      <c r="KWY209" s="1290" t="s">
        <v>1345</v>
      </c>
      <c r="KWZ209" s="1290" t="s">
        <v>1345</v>
      </c>
      <c r="KXA209" s="1290" t="s">
        <v>1345</v>
      </c>
      <c r="KXB209" s="1290" t="s">
        <v>1345</v>
      </c>
      <c r="KXC209" s="1290" t="s">
        <v>1345</v>
      </c>
      <c r="KXD209" s="1290" t="s">
        <v>1345</v>
      </c>
      <c r="KXE209" s="1290" t="s">
        <v>1345</v>
      </c>
      <c r="KXF209" s="1290" t="s">
        <v>1345</v>
      </c>
      <c r="KXG209" s="1290" t="s">
        <v>1345</v>
      </c>
      <c r="KXH209" s="1290" t="s">
        <v>1345</v>
      </c>
      <c r="KXI209" s="1290" t="s">
        <v>1345</v>
      </c>
      <c r="KXJ209" s="1290" t="s">
        <v>1345</v>
      </c>
      <c r="KXK209" s="1290" t="s">
        <v>1345</v>
      </c>
      <c r="KXL209" s="1290" t="s">
        <v>1345</v>
      </c>
      <c r="KXM209" s="1290" t="s">
        <v>1345</v>
      </c>
      <c r="KXN209" s="1290" t="s">
        <v>1345</v>
      </c>
      <c r="KXO209" s="1290" t="s">
        <v>1345</v>
      </c>
      <c r="KXP209" s="1290" t="s">
        <v>1345</v>
      </c>
      <c r="KXQ209" s="1290" t="s">
        <v>1345</v>
      </c>
      <c r="KXR209" s="1290" t="s">
        <v>1345</v>
      </c>
      <c r="KXS209" s="1290" t="s">
        <v>1345</v>
      </c>
      <c r="KXT209" s="1290" t="s">
        <v>1345</v>
      </c>
      <c r="KXU209" s="1290" t="s">
        <v>1345</v>
      </c>
      <c r="KXV209" s="1290" t="s">
        <v>1345</v>
      </c>
      <c r="KXW209" s="1290" t="s">
        <v>1345</v>
      </c>
      <c r="KXX209" s="1290" t="s">
        <v>1345</v>
      </c>
      <c r="KXY209" s="1290" t="s">
        <v>1345</v>
      </c>
      <c r="KXZ209" s="1290" t="s">
        <v>1345</v>
      </c>
      <c r="KYA209" s="1290" t="s">
        <v>1345</v>
      </c>
      <c r="KYB209" s="1290" t="s">
        <v>1345</v>
      </c>
      <c r="KYC209" s="1290" t="s">
        <v>1345</v>
      </c>
      <c r="KYD209" s="1290" t="s">
        <v>1345</v>
      </c>
      <c r="KYE209" s="1290" t="s">
        <v>1345</v>
      </c>
      <c r="KYF209" s="1290" t="s">
        <v>1345</v>
      </c>
      <c r="KYG209" s="1290" t="s">
        <v>1345</v>
      </c>
      <c r="KYH209" s="1290" t="s">
        <v>1345</v>
      </c>
      <c r="KYI209" s="1290" t="s">
        <v>1345</v>
      </c>
      <c r="KYJ209" s="1290" t="s">
        <v>1345</v>
      </c>
      <c r="KYK209" s="1290" t="s">
        <v>1345</v>
      </c>
      <c r="KYL209" s="1290" t="s">
        <v>1345</v>
      </c>
      <c r="KYM209" s="1290" t="s">
        <v>1345</v>
      </c>
      <c r="KYN209" s="1290" t="s">
        <v>1345</v>
      </c>
      <c r="KYO209" s="1290" t="s">
        <v>1345</v>
      </c>
      <c r="KYP209" s="1290" t="s">
        <v>1345</v>
      </c>
      <c r="KYQ209" s="1290" t="s">
        <v>1345</v>
      </c>
      <c r="KYR209" s="1290" t="s">
        <v>1345</v>
      </c>
      <c r="KYS209" s="1290" t="s">
        <v>1345</v>
      </c>
      <c r="KYT209" s="1290" t="s">
        <v>1345</v>
      </c>
      <c r="KYU209" s="1290" t="s">
        <v>1345</v>
      </c>
      <c r="KYV209" s="1290" t="s">
        <v>1345</v>
      </c>
      <c r="KYW209" s="1290" t="s">
        <v>1345</v>
      </c>
      <c r="KYX209" s="1290" t="s">
        <v>1345</v>
      </c>
      <c r="KYY209" s="1290" t="s">
        <v>1345</v>
      </c>
      <c r="KYZ209" s="1290" t="s">
        <v>1345</v>
      </c>
      <c r="KZA209" s="1290" t="s">
        <v>1345</v>
      </c>
      <c r="KZB209" s="1290" t="s">
        <v>1345</v>
      </c>
      <c r="KZC209" s="1290" t="s">
        <v>1345</v>
      </c>
      <c r="KZD209" s="1290" t="s">
        <v>1345</v>
      </c>
      <c r="KZE209" s="1290" t="s">
        <v>1345</v>
      </c>
      <c r="KZF209" s="1290" t="s">
        <v>1345</v>
      </c>
      <c r="KZG209" s="1290" t="s">
        <v>1345</v>
      </c>
      <c r="KZH209" s="1290" t="s">
        <v>1345</v>
      </c>
      <c r="KZI209" s="1290" t="s">
        <v>1345</v>
      </c>
      <c r="KZJ209" s="1290" t="s">
        <v>1345</v>
      </c>
      <c r="KZK209" s="1290" t="s">
        <v>1345</v>
      </c>
      <c r="KZL209" s="1290" t="s">
        <v>1345</v>
      </c>
      <c r="KZM209" s="1290" t="s">
        <v>1345</v>
      </c>
      <c r="KZN209" s="1290" t="s">
        <v>1345</v>
      </c>
      <c r="KZO209" s="1290" t="s">
        <v>1345</v>
      </c>
      <c r="KZP209" s="1290" t="s">
        <v>1345</v>
      </c>
      <c r="KZQ209" s="1290" t="s">
        <v>1345</v>
      </c>
      <c r="KZR209" s="1290" t="s">
        <v>1345</v>
      </c>
      <c r="KZS209" s="1290" t="s">
        <v>1345</v>
      </c>
      <c r="KZT209" s="1290" t="s">
        <v>1345</v>
      </c>
      <c r="KZU209" s="1290" t="s">
        <v>1345</v>
      </c>
      <c r="KZV209" s="1290" t="s">
        <v>1345</v>
      </c>
      <c r="KZW209" s="1290" t="s">
        <v>1345</v>
      </c>
      <c r="KZX209" s="1290" t="s">
        <v>1345</v>
      </c>
      <c r="KZY209" s="1290" t="s">
        <v>1345</v>
      </c>
      <c r="KZZ209" s="1290" t="s">
        <v>1345</v>
      </c>
      <c r="LAA209" s="1290" t="s">
        <v>1345</v>
      </c>
      <c r="LAB209" s="1290" t="s">
        <v>1345</v>
      </c>
      <c r="LAC209" s="1290" t="s">
        <v>1345</v>
      </c>
      <c r="LAD209" s="1290" t="s">
        <v>1345</v>
      </c>
      <c r="LAE209" s="1290" t="s">
        <v>1345</v>
      </c>
      <c r="LAF209" s="1290" t="s">
        <v>1345</v>
      </c>
      <c r="LAG209" s="1290" t="s">
        <v>1345</v>
      </c>
      <c r="LAH209" s="1290" t="s">
        <v>1345</v>
      </c>
      <c r="LAI209" s="1290" t="s">
        <v>1345</v>
      </c>
      <c r="LAJ209" s="1290" t="s">
        <v>1345</v>
      </c>
      <c r="LAK209" s="1290" t="s">
        <v>1345</v>
      </c>
      <c r="LAL209" s="1290" t="s">
        <v>1345</v>
      </c>
      <c r="LAM209" s="1290" t="s">
        <v>1345</v>
      </c>
      <c r="LAN209" s="1290" t="s">
        <v>1345</v>
      </c>
      <c r="LAO209" s="1290" t="s">
        <v>1345</v>
      </c>
      <c r="LAP209" s="1290" t="s">
        <v>1345</v>
      </c>
      <c r="LAQ209" s="1290" t="s">
        <v>1345</v>
      </c>
      <c r="LAR209" s="1290" t="s">
        <v>1345</v>
      </c>
      <c r="LAS209" s="1290" t="s">
        <v>1345</v>
      </c>
      <c r="LAT209" s="1290" t="s">
        <v>1345</v>
      </c>
      <c r="LAU209" s="1290" t="s">
        <v>1345</v>
      </c>
      <c r="LAV209" s="1290" t="s">
        <v>1345</v>
      </c>
      <c r="LAW209" s="1290" t="s">
        <v>1345</v>
      </c>
      <c r="LAX209" s="1290" t="s">
        <v>1345</v>
      </c>
      <c r="LAY209" s="1290" t="s">
        <v>1345</v>
      </c>
      <c r="LAZ209" s="1290" t="s">
        <v>1345</v>
      </c>
      <c r="LBA209" s="1290" t="s">
        <v>1345</v>
      </c>
      <c r="LBB209" s="1290" t="s">
        <v>1345</v>
      </c>
      <c r="LBC209" s="1290" t="s">
        <v>1345</v>
      </c>
      <c r="LBD209" s="1290" t="s">
        <v>1345</v>
      </c>
      <c r="LBE209" s="1290" t="s">
        <v>1345</v>
      </c>
      <c r="LBF209" s="1290" t="s">
        <v>1345</v>
      </c>
      <c r="LBG209" s="1290" t="s">
        <v>1345</v>
      </c>
      <c r="LBH209" s="1290" t="s">
        <v>1345</v>
      </c>
      <c r="LBI209" s="1290" t="s">
        <v>1345</v>
      </c>
      <c r="LBJ209" s="1290" t="s">
        <v>1345</v>
      </c>
      <c r="LBK209" s="1290" t="s">
        <v>1345</v>
      </c>
      <c r="LBL209" s="1290" t="s">
        <v>1345</v>
      </c>
      <c r="LBM209" s="1290" t="s">
        <v>1345</v>
      </c>
      <c r="LBN209" s="1290" t="s">
        <v>1345</v>
      </c>
      <c r="LBO209" s="1290" t="s">
        <v>1345</v>
      </c>
      <c r="LBP209" s="1290" t="s">
        <v>1345</v>
      </c>
      <c r="LBQ209" s="1290" t="s">
        <v>1345</v>
      </c>
      <c r="LBR209" s="1290" t="s">
        <v>1345</v>
      </c>
      <c r="LBS209" s="1290" t="s">
        <v>1345</v>
      </c>
      <c r="LBT209" s="1290" t="s">
        <v>1345</v>
      </c>
      <c r="LBU209" s="1290" t="s">
        <v>1345</v>
      </c>
      <c r="LBV209" s="1290" t="s">
        <v>1345</v>
      </c>
      <c r="LBW209" s="1290" t="s">
        <v>1345</v>
      </c>
      <c r="LBX209" s="1290" t="s">
        <v>1345</v>
      </c>
      <c r="LBY209" s="1290" t="s">
        <v>1345</v>
      </c>
      <c r="LBZ209" s="1290" t="s">
        <v>1345</v>
      </c>
      <c r="LCA209" s="1290" t="s">
        <v>1345</v>
      </c>
      <c r="LCB209" s="1290" t="s">
        <v>1345</v>
      </c>
      <c r="LCC209" s="1290" t="s">
        <v>1345</v>
      </c>
      <c r="LCD209" s="1290" t="s">
        <v>1345</v>
      </c>
      <c r="LCE209" s="1290" t="s">
        <v>1345</v>
      </c>
      <c r="LCF209" s="1290" t="s">
        <v>1345</v>
      </c>
      <c r="LCG209" s="1290" t="s">
        <v>1345</v>
      </c>
      <c r="LCH209" s="1290" t="s">
        <v>1345</v>
      </c>
      <c r="LCI209" s="1290" t="s">
        <v>1345</v>
      </c>
      <c r="LCJ209" s="1290" t="s">
        <v>1345</v>
      </c>
      <c r="LCK209" s="1290" t="s">
        <v>1345</v>
      </c>
      <c r="LCL209" s="1290" t="s">
        <v>1345</v>
      </c>
      <c r="LCM209" s="1290" t="s">
        <v>1345</v>
      </c>
      <c r="LCN209" s="1290" t="s">
        <v>1345</v>
      </c>
      <c r="LCO209" s="1290" t="s">
        <v>1345</v>
      </c>
      <c r="LCP209" s="1290" t="s">
        <v>1345</v>
      </c>
      <c r="LCQ209" s="1290" t="s">
        <v>1345</v>
      </c>
      <c r="LCR209" s="1290" t="s">
        <v>1345</v>
      </c>
      <c r="LCS209" s="1290" t="s">
        <v>1345</v>
      </c>
      <c r="LCT209" s="1290" t="s">
        <v>1345</v>
      </c>
      <c r="LCU209" s="1290" t="s">
        <v>1345</v>
      </c>
      <c r="LCV209" s="1290" t="s">
        <v>1345</v>
      </c>
      <c r="LCW209" s="1290" t="s">
        <v>1345</v>
      </c>
      <c r="LCX209" s="1290" t="s">
        <v>1345</v>
      </c>
      <c r="LCY209" s="1290" t="s">
        <v>1345</v>
      </c>
      <c r="LCZ209" s="1290" t="s">
        <v>1345</v>
      </c>
      <c r="LDA209" s="1290" t="s">
        <v>1345</v>
      </c>
      <c r="LDB209" s="1290" t="s">
        <v>1345</v>
      </c>
      <c r="LDC209" s="1290" t="s">
        <v>1345</v>
      </c>
      <c r="LDD209" s="1290" t="s">
        <v>1345</v>
      </c>
      <c r="LDE209" s="1290" t="s">
        <v>1345</v>
      </c>
      <c r="LDF209" s="1290" t="s">
        <v>1345</v>
      </c>
      <c r="LDG209" s="1290" t="s">
        <v>1345</v>
      </c>
      <c r="LDH209" s="1290" t="s">
        <v>1345</v>
      </c>
      <c r="LDI209" s="1290" t="s">
        <v>1345</v>
      </c>
      <c r="LDJ209" s="1290" t="s">
        <v>1345</v>
      </c>
      <c r="LDK209" s="1290" t="s">
        <v>1345</v>
      </c>
      <c r="LDL209" s="1290" t="s">
        <v>1345</v>
      </c>
      <c r="LDM209" s="1290" t="s">
        <v>1345</v>
      </c>
      <c r="LDN209" s="1290" t="s">
        <v>1345</v>
      </c>
      <c r="LDO209" s="1290" t="s">
        <v>1345</v>
      </c>
      <c r="LDP209" s="1290" t="s">
        <v>1345</v>
      </c>
      <c r="LDQ209" s="1290" t="s">
        <v>1345</v>
      </c>
      <c r="LDR209" s="1290" t="s">
        <v>1345</v>
      </c>
      <c r="LDS209" s="1290" t="s">
        <v>1345</v>
      </c>
      <c r="LDT209" s="1290" t="s">
        <v>1345</v>
      </c>
      <c r="LDU209" s="1290" t="s">
        <v>1345</v>
      </c>
      <c r="LDV209" s="1290" t="s">
        <v>1345</v>
      </c>
      <c r="LDW209" s="1290" t="s">
        <v>1345</v>
      </c>
      <c r="LDX209" s="1290" t="s">
        <v>1345</v>
      </c>
      <c r="LDY209" s="1290" t="s">
        <v>1345</v>
      </c>
      <c r="LDZ209" s="1290" t="s">
        <v>1345</v>
      </c>
      <c r="LEA209" s="1290" t="s">
        <v>1345</v>
      </c>
      <c r="LEB209" s="1290" t="s">
        <v>1345</v>
      </c>
      <c r="LEC209" s="1290" t="s">
        <v>1345</v>
      </c>
      <c r="LED209" s="1290" t="s">
        <v>1345</v>
      </c>
      <c r="LEE209" s="1290" t="s">
        <v>1345</v>
      </c>
      <c r="LEF209" s="1290" t="s">
        <v>1345</v>
      </c>
      <c r="LEG209" s="1290" t="s">
        <v>1345</v>
      </c>
      <c r="LEH209" s="1290" t="s">
        <v>1345</v>
      </c>
      <c r="LEI209" s="1290" t="s">
        <v>1345</v>
      </c>
      <c r="LEJ209" s="1290" t="s">
        <v>1345</v>
      </c>
      <c r="LEK209" s="1290" t="s">
        <v>1345</v>
      </c>
      <c r="LEL209" s="1290" t="s">
        <v>1345</v>
      </c>
      <c r="LEM209" s="1290" t="s">
        <v>1345</v>
      </c>
      <c r="LEN209" s="1290" t="s">
        <v>1345</v>
      </c>
      <c r="LEO209" s="1290" t="s">
        <v>1345</v>
      </c>
      <c r="LEP209" s="1290" t="s">
        <v>1345</v>
      </c>
      <c r="LEQ209" s="1290" t="s">
        <v>1345</v>
      </c>
      <c r="LER209" s="1290" t="s">
        <v>1345</v>
      </c>
      <c r="LES209" s="1290" t="s">
        <v>1345</v>
      </c>
      <c r="LET209" s="1290" t="s">
        <v>1345</v>
      </c>
      <c r="LEU209" s="1290" t="s">
        <v>1345</v>
      </c>
      <c r="LEV209" s="1290" t="s">
        <v>1345</v>
      </c>
      <c r="LEW209" s="1290" t="s">
        <v>1345</v>
      </c>
      <c r="LEX209" s="1290" t="s">
        <v>1345</v>
      </c>
      <c r="LEY209" s="1290" t="s">
        <v>1345</v>
      </c>
      <c r="LEZ209" s="1290" t="s">
        <v>1345</v>
      </c>
      <c r="LFA209" s="1290" t="s">
        <v>1345</v>
      </c>
      <c r="LFB209" s="1290" t="s">
        <v>1345</v>
      </c>
      <c r="LFC209" s="1290" t="s">
        <v>1345</v>
      </c>
      <c r="LFD209" s="1290" t="s">
        <v>1345</v>
      </c>
      <c r="LFE209" s="1290" t="s">
        <v>1345</v>
      </c>
      <c r="LFF209" s="1290" t="s">
        <v>1345</v>
      </c>
      <c r="LFG209" s="1290" t="s">
        <v>1345</v>
      </c>
      <c r="LFH209" s="1290" t="s">
        <v>1345</v>
      </c>
      <c r="LFI209" s="1290" t="s">
        <v>1345</v>
      </c>
      <c r="LFJ209" s="1290" t="s">
        <v>1345</v>
      </c>
      <c r="LFK209" s="1290" t="s">
        <v>1345</v>
      </c>
      <c r="LFL209" s="1290" t="s">
        <v>1345</v>
      </c>
      <c r="LFM209" s="1290" t="s">
        <v>1345</v>
      </c>
      <c r="LFN209" s="1290" t="s">
        <v>1345</v>
      </c>
      <c r="LFO209" s="1290" t="s">
        <v>1345</v>
      </c>
      <c r="LFP209" s="1290" t="s">
        <v>1345</v>
      </c>
      <c r="LFQ209" s="1290" t="s">
        <v>1345</v>
      </c>
      <c r="LFR209" s="1290" t="s">
        <v>1345</v>
      </c>
      <c r="LFS209" s="1290" t="s">
        <v>1345</v>
      </c>
      <c r="LFT209" s="1290" t="s">
        <v>1345</v>
      </c>
      <c r="LFU209" s="1290" t="s">
        <v>1345</v>
      </c>
      <c r="LFV209" s="1290" t="s">
        <v>1345</v>
      </c>
      <c r="LFW209" s="1290" t="s">
        <v>1345</v>
      </c>
      <c r="LFX209" s="1290" t="s">
        <v>1345</v>
      </c>
      <c r="LFY209" s="1290" t="s">
        <v>1345</v>
      </c>
      <c r="LFZ209" s="1290" t="s">
        <v>1345</v>
      </c>
      <c r="LGA209" s="1290" t="s">
        <v>1345</v>
      </c>
      <c r="LGB209" s="1290" t="s">
        <v>1345</v>
      </c>
      <c r="LGC209" s="1290" t="s">
        <v>1345</v>
      </c>
      <c r="LGD209" s="1290" t="s">
        <v>1345</v>
      </c>
      <c r="LGE209" s="1290" t="s">
        <v>1345</v>
      </c>
      <c r="LGF209" s="1290" t="s">
        <v>1345</v>
      </c>
      <c r="LGG209" s="1290" t="s">
        <v>1345</v>
      </c>
      <c r="LGH209" s="1290" t="s">
        <v>1345</v>
      </c>
      <c r="LGI209" s="1290" t="s">
        <v>1345</v>
      </c>
      <c r="LGJ209" s="1290" t="s">
        <v>1345</v>
      </c>
      <c r="LGK209" s="1290" t="s">
        <v>1345</v>
      </c>
      <c r="LGL209" s="1290" t="s">
        <v>1345</v>
      </c>
      <c r="LGM209" s="1290" t="s">
        <v>1345</v>
      </c>
      <c r="LGN209" s="1290" t="s">
        <v>1345</v>
      </c>
      <c r="LGO209" s="1290" t="s">
        <v>1345</v>
      </c>
      <c r="LGP209" s="1290" t="s">
        <v>1345</v>
      </c>
      <c r="LGQ209" s="1290" t="s">
        <v>1345</v>
      </c>
      <c r="LGR209" s="1290" t="s">
        <v>1345</v>
      </c>
      <c r="LGS209" s="1290" t="s">
        <v>1345</v>
      </c>
      <c r="LGT209" s="1290" t="s">
        <v>1345</v>
      </c>
      <c r="LGU209" s="1290" t="s">
        <v>1345</v>
      </c>
      <c r="LGV209" s="1290" t="s">
        <v>1345</v>
      </c>
      <c r="LGW209" s="1290" t="s">
        <v>1345</v>
      </c>
      <c r="LGX209" s="1290" t="s">
        <v>1345</v>
      </c>
      <c r="LGY209" s="1290" t="s">
        <v>1345</v>
      </c>
      <c r="LGZ209" s="1290" t="s">
        <v>1345</v>
      </c>
      <c r="LHA209" s="1290" t="s">
        <v>1345</v>
      </c>
      <c r="LHB209" s="1290" t="s">
        <v>1345</v>
      </c>
      <c r="LHC209" s="1290" t="s">
        <v>1345</v>
      </c>
      <c r="LHD209" s="1290" t="s">
        <v>1345</v>
      </c>
      <c r="LHE209" s="1290" t="s">
        <v>1345</v>
      </c>
      <c r="LHF209" s="1290" t="s">
        <v>1345</v>
      </c>
      <c r="LHG209" s="1290" t="s">
        <v>1345</v>
      </c>
      <c r="LHH209" s="1290" t="s">
        <v>1345</v>
      </c>
      <c r="LHI209" s="1290" t="s">
        <v>1345</v>
      </c>
      <c r="LHJ209" s="1290" t="s">
        <v>1345</v>
      </c>
      <c r="LHK209" s="1290" t="s">
        <v>1345</v>
      </c>
      <c r="LHL209" s="1290" t="s">
        <v>1345</v>
      </c>
      <c r="LHM209" s="1290" t="s">
        <v>1345</v>
      </c>
      <c r="LHN209" s="1290" t="s">
        <v>1345</v>
      </c>
      <c r="LHO209" s="1290" t="s">
        <v>1345</v>
      </c>
      <c r="LHP209" s="1290" t="s">
        <v>1345</v>
      </c>
      <c r="LHQ209" s="1290" t="s">
        <v>1345</v>
      </c>
      <c r="LHR209" s="1290" t="s">
        <v>1345</v>
      </c>
      <c r="LHS209" s="1290" t="s">
        <v>1345</v>
      </c>
      <c r="LHT209" s="1290" t="s">
        <v>1345</v>
      </c>
      <c r="LHU209" s="1290" t="s">
        <v>1345</v>
      </c>
      <c r="LHV209" s="1290" t="s">
        <v>1345</v>
      </c>
      <c r="LHW209" s="1290" t="s">
        <v>1345</v>
      </c>
      <c r="LHX209" s="1290" t="s">
        <v>1345</v>
      </c>
      <c r="LHY209" s="1290" t="s">
        <v>1345</v>
      </c>
      <c r="LHZ209" s="1290" t="s">
        <v>1345</v>
      </c>
      <c r="LIA209" s="1290" t="s">
        <v>1345</v>
      </c>
      <c r="LIB209" s="1290" t="s">
        <v>1345</v>
      </c>
      <c r="LIC209" s="1290" t="s">
        <v>1345</v>
      </c>
      <c r="LID209" s="1290" t="s">
        <v>1345</v>
      </c>
      <c r="LIE209" s="1290" t="s">
        <v>1345</v>
      </c>
      <c r="LIF209" s="1290" t="s">
        <v>1345</v>
      </c>
      <c r="LIG209" s="1290" t="s">
        <v>1345</v>
      </c>
      <c r="LIH209" s="1290" t="s">
        <v>1345</v>
      </c>
      <c r="LII209" s="1290" t="s">
        <v>1345</v>
      </c>
      <c r="LIJ209" s="1290" t="s">
        <v>1345</v>
      </c>
      <c r="LIK209" s="1290" t="s">
        <v>1345</v>
      </c>
      <c r="LIL209" s="1290" t="s">
        <v>1345</v>
      </c>
      <c r="LIM209" s="1290" t="s">
        <v>1345</v>
      </c>
      <c r="LIN209" s="1290" t="s">
        <v>1345</v>
      </c>
      <c r="LIO209" s="1290" t="s">
        <v>1345</v>
      </c>
      <c r="LIP209" s="1290" t="s">
        <v>1345</v>
      </c>
      <c r="LIQ209" s="1290" t="s">
        <v>1345</v>
      </c>
      <c r="LIR209" s="1290" t="s">
        <v>1345</v>
      </c>
      <c r="LIS209" s="1290" t="s">
        <v>1345</v>
      </c>
      <c r="LIT209" s="1290" t="s">
        <v>1345</v>
      </c>
      <c r="LIU209" s="1290" t="s">
        <v>1345</v>
      </c>
      <c r="LIV209" s="1290" t="s">
        <v>1345</v>
      </c>
      <c r="LIW209" s="1290" t="s">
        <v>1345</v>
      </c>
      <c r="LIX209" s="1290" t="s">
        <v>1345</v>
      </c>
      <c r="LIY209" s="1290" t="s">
        <v>1345</v>
      </c>
      <c r="LIZ209" s="1290" t="s">
        <v>1345</v>
      </c>
      <c r="LJA209" s="1290" t="s">
        <v>1345</v>
      </c>
      <c r="LJB209" s="1290" t="s">
        <v>1345</v>
      </c>
      <c r="LJC209" s="1290" t="s">
        <v>1345</v>
      </c>
      <c r="LJD209" s="1290" t="s">
        <v>1345</v>
      </c>
      <c r="LJE209" s="1290" t="s">
        <v>1345</v>
      </c>
      <c r="LJF209" s="1290" t="s">
        <v>1345</v>
      </c>
      <c r="LJG209" s="1290" t="s">
        <v>1345</v>
      </c>
      <c r="LJH209" s="1290" t="s">
        <v>1345</v>
      </c>
      <c r="LJI209" s="1290" t="s">
        <v>1345</v>
      </c>
      <c r="LJJ209" s="1290" t="s">
        <v>1345</v>
      </c>
      <c r="LJK209" s="1290" t="s">
        <v>1345</v>
      </c>
      <c r="LJL209" s="1290" t="s">
        <v>1345</v>
      </c>
      <c r="LJM209" s="1290" t="s">
        <v>1345</v>
      </c>
      <c r="LJN209" s="1290" t="s">
        <v>1345</v>
      </c>
      <c r="LJO209" s="1290" t="s">
        <v>1345</v>
      </c>
      <c r="LJP209" s="1290" t="s">
        <v>1345</v>
      </c>
      <c r="LJQ209" s="1290" t="s">
        <v>1345</v>
      </c>
      <c r="LJR209" s="1290" t="s">
        <v>1345</v>
      </c>
      <c r="LJS209" s="1290" t="s">
        <v>1345</v>
      </c>
      <c r="LJT209" s="1290" t="s">
        <v>1345</v>
      </c>
      <c r="LJU209" s="1290" t="s">
        <v>1345</v>
      </c>
      <c r="LJV209" s="1290" t="s">
        <v>1345</v>
      </c>
      <c r="LJW209" s="1290" t="s">
        <v>1345</v>
      </c>
      <c r="LJX209" s="1290" t="s">
        <v>1345</v>
      </c>
      <c r="LJY209" s="1290" t="s">
        <v>1345</v>
      </c>
      <c r="LJZ209" s="1290" t="s">
        <v>1345</v>
      </c>
      <c r="LKA209" s="1290" t="s">
        <v>1345</v>
      </c>
      <c r="LKB209" s="1290" t="s">
        <v>1345</v>
      </c>
      <c r="LKC209" s="1290" t="s">
        <v>1345</v>
      </c>
      <c r="LKD209" s="1290" t="s">
        <v>1345</v>
      </c>
      <c r="LKE209" s="1290" t="s">
        <v>1345</v>
      </c>
      <c r="LKF209" s="1290" t="s">
        <v>1345</v>
      </c>
      <c r="LKG209" s="1290" t="s">
        <v>1345</v>
      </c>
      <c r="LKH209" s="1290" t="s">
        <v>1345</v>
      </c>
      <c r="LKI209" s="1290" t="s">
        <v>1345</v>
      </c>
      <c r="LKJ209" s="1290" t="s">
        <v>1345</v>
      </c>
      <c r="LKK209" s="1290" t="s">
        <v>1345</v>
      </c>
      <c r="LKL209" s="1290" t="s">
        <v>1345</v>
      </c>
      <c r="LKM209" s="1290" t="s">
        <v>1345</v>
      </c>
      <c r="LKN209" s="1290" t="s">
        <v>1345</v>
      </c>
      <c r="LKO209" s="1290" t="s">
        <v>1345</v>
      </c>
      <c r="LKP209" s="1290" t="s">
        <v>1345</v>
      </c>
      <c r="LKQ209" s="1290" t="s">
        <v>1345</v>
      </c>
      <c r="LKR209" s="1290" t="s">
        <v>1345</v>
      </c>
      <c r="LKS209" s="1290" t="s">
        <v>1345</v>
      </c>
      <c r="LKT209" s="1290" t="s">
        <v>1345</v>
      </c>
      <c r="LKU209" s="1290" t="s">
        <v>1345</v>
      </c>
      <c r="LKV209" s="1290" t="s">
        <v>1345</v>
      </c>
      <c r="LKW209" s="1290" t="s">
        <v>1345</v>
      </c>
      <c r="LKX209" s="1290" t="s">
        <v>1345</v>
      </c>
      <c r="LKY209" s="1290" t="s">
        <v>1345</v>
      </c>
      <c r="LKZ209" s="1290" t="s">
        <v>1345</v>
      </c>
      <c r="LLA209" s="1290" t="s">
        <v>1345</v>
      </c>
      <c r="LLB209" s="1290" t="s">
        <v>1345</v>
      </c>
      <c r="LLC209" s="1290" t="s">
        <v>1345</v>
      </c>
      <c r="LLD209" s="1290" t="s">
        <v>1345</v>
      </c>
      <c r="LLE209" s="1290" t="s">
        <v>1345</v>
      </c>
      <c r="LLF209" s="1290" t="s">
        <v>1345</v>
      </c>
      <c r="LLG209" s="1290" t="s">
        <v>1345</v>
      </c>
      <c r="LLH209" s="1290" t="s">
        <v>1345</v>
      </c>
      <c r="LLI209" s="1290" t="s">
        <v>1345</v>
      </c>
      <c r="LLJ209" s="1290" t="s">
        <v>1345</v>
      </c>
      <c r="LLK209" s="1290" t="s">
        <v>1345</v>
      </c>
      <c r="LLL209" s="1290" t="s">
        <v>1345</v>
      </c>
      <c r="LLM209" s="1290" t="s">
        <v>1345</v>
      </c>
      <c r="LLN209" s="1290" t="s">
        <v>1345</v>
      </c>
      <c r="LLO209" s="1290" t="s">
        <v>1345</v>
      </c>
      <c r="LLP209" s="1290" t="s">
        <v>1345</v>
      </c>
      <c r="LLQ209" s="1290" t="s">
        <v>1345</v>
      </c>
      <c r="LLR209" s="1290" t="s">
        <v>1345</v>
      </c>
      <c r="LLS209" s="1290" t="s">
        <v>1345</v>
      </c>
      <c r="LLT209" s="1290" t="s">
        <v>1345</v>
      </c>
      <c r="LLU209" s="1290" t="s">
        <v>1345</v>
      </c>
      <c r="LLV209" s="1290" t="s">
        <v>1345</v>
      </c>
      <c r="LLW209" s="1290" t="s">
        <v>1345</v>
      </c>
      <c r="LLX209" s="1290" t="s">
        <v>1345</v>
      </c>
      <c r="LLY209" s="1290" t="s">
        <v>1345</v>
      </c>
      <c r="LLZ209" s="1290" t="s">
        <v>1345</v>
      </c>
      <c r="LMA209" s="1290" t="s">
        <v>1345</v>
      </c>
      <c r="LMB209" s="1290" t="s">
        <v>1345</v>
      </c>
      <c r="LMC209" s="1290" t="s">
        <v>1345</v>
      </c>
      <c r="LMD209" s="1290" t="s">
        <v>1345</v>
      </c>
      <c r="LME209" s="1290" t="s">
        <v>1345</v>
      </c>
      <c r="LMF209" s="1290" t="s">
        <v>1345</v>
      </c>
      <c r="LMG209" s="1290" t="s">
        <v>1345</v>
      </c>
      <c r="LMH209" s="1290" t="s">
        <v>1345</v>
      </c>
      <c r="LMI209" s="1290" t="s">
        <v>1345</v>
      </c>
      <c r="LMJ209" s="1290" t="s">
        <v>1345</v>
      </c>
      <c r="LMK209" s="1290" t="s">
        <v>1345</v>
      </c>
      <c r="LML209" s="1290" t="s">
        <v>1345</v>
      </c>
      <c r="LMM209" s="1290" t="s">
        <v>1345</v>
      </c>
      <c r="LMN209" s="1290" t="s">
        <v>1345</v>
      </c>
      <c r="LMO209" s="1290" t="s">
        <v>1345</v>
      </c>
      <c r="LMP209" s="1290" t="s">
        <v>1345</v>
      </c>
      <c r="LMQ209" s="1290" t="s">
        <v>1345</v>
      </c>
      <c r="LMR209" s="1290" t="s">
        <v>1345</v>
      </c>
      <c r="LMS209" s="1290" t="s">
        <v>1345</v>
      </c>
      <c r="LMT209" s="1290" t="s">
        <v>1345</v>
      </c>
      <c r="LMU209" s="1290" t="s">
        <v>1345</v>
      </c>
      <c r="LMV209" s="1290" t="s">
        <v>1345</v>
      </c>
      <c r="LMW209" s="1290" t="s">
        <v>1345</v>
      </c>
      <c r="LMX209" s="1290" t="s">
        <v>1345</v>
      </c>
      <c r="LMY209" s="1290" t="s">
        <v>1345</v>
      </c>
      <c r="LMZ209" s="1290" t="s">
        <v>1345</v>
      </c>
      <c r="LNA209" s="1290" t="s">
        <v>1345</v>
      </c>
      <c r="LNB209" s="1290" t="s">
        <v>1345</v>
      </c>
      <c r="LNC209" s="1290" t="s">
        <v>1345</v>
      </c>
      <c r="LND209" s="1290" t="s">
        <v>1345</v>
      </c>
      <c r="LNE209" s="1290" t="s">
        <v>1345</v>
      </c>
      <c r="LNF209" s="1290" t="s">
        <v>1345</v>
      </c>
      <c r="LNG209" s="1290" t="s">
        <v>1345</v>
      </c>
      <c r="LNH209" s="1290" t="s">
        <v>1345</v>
      </c>
      <c r="LNI209" s="1290" t="s">
        <v>1345</v>
      </c>
      <c r="LNJ209" s="1290" t="s">
        <v>1345</v>
      </c>
      <c r="LNK209" s="1290" t="s">
        <v>1345</v>
      </c>
      <c r="LNL209" s="1290" t="s">
        <v>1345</v>
      </c>
      <c r="LNM209" s="1290" t="s">
        <v>1345</v>
      </c>
      <c r="LNN209" s="1290" t="s">
        <v>1345</v>
      </c>
      <c r="LNO209" s="1290" t="s">
        <v>1345</v>
      </c>
      <c r="LNP209" s="1290" t="s">
        <v>1345</v>
      </c>
      <c r="LNQ209" s="1290" t="s">
        <v>1345</v>
      </c>
      <c r="LNR209" s="1290" t="s">
        <v>1345</v>
      </c>
      <c r="LNS209" s="1290" t="s">
        <v>1345</v>
      </c>
      <c r="LNT209" s="1290" t="s">
        <v>1345</v>
      </c>
      <c r="LNU209" s="1290" t="s">
        <v>1345</v>
      </c>
      <c r="LNV209" s="1290" t="s">
        <v>1345</v>
      </c>
      <c r="LNW209" s="1290" t="s">
        <v>1345</v>
      </c>
      <c r="LNX209" s="1290" t="s">
        <v>1345</v>
      </c>
      <c r="LNY209" s="1290" t="s">
        <v>1345</v>
      </c>
      <c r="LNZ209" s="1290" t="s">
        <v>1345</v>
      </c>
      <c r="LOA209" s="1290" t="s">
        <v>1345</v>
      </c>
      <c r="LOB209" s="1290" t="s">
        <v>1345</v>
      </c>
      <c r="LOC209" s="1290" t="s">
        <v>1345</v>
      </c>
      <c r="LOD209" s="1290" t="s">
        <v>1345</v>
      </c>
      <c r="LOE209" s="1290" t="s">
        <v>1345</v>
      </c>
      <c r="LOF209" s="1290" t="s">
        <v>1345</v>
      </c>
      <c r="LOG209" s="1290" t="s">
        <v>1345</v>
      </c>
      <c r="LOH209" s="1290" t="s">
        <v>1345</v>
      </c>
      <c r="LOI209" s="1290" t="s">
        <v>1345</v>
      </c>
      <c r="LOJ209" s="1290" t="s">
        <v>1345</v>
      </c>
      <c r="LOK209" s="1290" t="s">
        <v>1345</v>
      </c>
      <c r="LOL209" s="1290" t="s">
        <v>1345</v>
      </c>
      <c r="LOM209" s="1290" t="s">
        <v>1345</v>
      </c>
      <c r="LON209" s="1290" t="s">
        <v>1345</v>
      </c>
      <c r="LOO209" s="1290" t="s">
        <v>1345</v>
      </c>
      <c r="LOP209" s="1290" t="s">
        <v>1345</v>
      </c>
      <c r="LOQ209" s="1290" t="s">
        <v>1345</v>
      </c>
      <c r="LOR209" s="1290" t="s">
        <v>1345</v>
      </c>
      <c r="LOS209" s="1290" t="s">
        <v>1345</v>
      </c>
      <c r="LOT209" s="1290" t="s">
        <v>1345</v>
      </c>
      <c r="LOU209" s="1290" t="s">
        <v>1345</v>
      </c>
      <c r="LOV209" s="1290" t="s">
        <v>1345</v>
      </c>
      <c r="LOW209" s="1290" t="s">
        <v>1345</v>
      </c>
      <c r="LOX209" s="1290" t="s">
        <v>1345</v>
      </c>
      <c r="LOY209" s="1290" t="s">
        <v>1345</v>
      </c>
      <c r="LOZ209" s="1290" t="s">
        <v>1345</v>
      </c>
      <c r="LPA209" s="1290" t="s">
        <v>1345</v>
      </c>
      <c r="LPB209" s="1290" t="s">
        <v>1345</v>
      </c>
      <c r="LPC209" s="1290" t="s">
        <v>1345</v>
      </c>
      <c r="LPD209" s="1290" t="s">
        <v>1345</v>
      </c>
      <c r="LPE209" s="1290" t="s">
        <v>1345</v>
      </c>
      <c r="LPF209" s="1290" t="s">
        <v>1345</v>
      </c>
      <c r="LPG209" s="1290" t="s">
        <v>1345</v>
      </c>
      <c r="LPH209" s="1290" t="s">
        <v>1345</v>
      </c>
      <c r="LPI209" s="1290" t="s">
        <v>1345</v>
      </c>
      <c r="LPJ209" s="1290" t="s">
        <v>1345</v>
      </c>
      <c r="LPK209" s="1290" t="s">
        <v>1345</v>
      </c>
      <c r="LPL209" s="1290" t="s">
        <v>1345</v>
      </c>
      <c r="LPM209" s="1290" t="s">
        <v>1345</v>
      </c>
      <c r="LPN209" s="1290" t="s">
        <v>1345</v>
      </c>
      <c r="LPO209" s="1290" t="s">
        <v>1345</v>
      </c>
      <c r="LPP209" s="1290" t="s">
        <v>1345</v>
      </c>
      <c r="LPQ209" s="1290" t="s">
        <v>1345</v>
      </c>
      <c r="LPR209" s="1290" t="s">
        <v>1345</v>
      </c>
      <c r="LPS209" s="1290" t="s">
        <v>1345</v>
      </c>
      <c r="LPT209" s="1290" t="s">
        <v>1345</v>
      </c>
      <c r="LPU209" s="1290" t="s">
        <v>1345</v>
      </c>
      <c r="LPV209" s="1290" t="s">
        <v>1345</v>
      </c>
      <c r="LPW209" s="1290" t="s">
        <v>1345</v>
      </c>
      <c r="LPX209" s="1290" t="s">
        <v>1345</v>
      </c>
      <c r="LPY209" s="1290" t="s">
        <v>1345</v>
      </c>
      <c r="LPZ209" s="1290" t="s">
        <v>1345</v>
      </c>
      <c r="LQA209" s="1290" t="s">
        <v>1345</v>
      </c>
      <c r="LQB209" s="1290" t="s">
        <v>1345</v>
      </c>
      <c r="LQC209" s="1290" t="s">
        <v>1345</v>
      </c>
      <c r="LQD209" s="1290" t="s">
        <v>1345</v>
      </c>
      <c r="LQE209" s="1290" t="s">
        <v>1345</v>
      </c>
      <c r="LQF209" s="1290" t="s">
        <v>1345</v>
      </c>
      <c r="LQG209" s="1290" t="s">
        <v>1345</v>
      </c>
      <c r="LQH209" s="1290" t="s">
        <v>1345</v>
      </c>
      <c r="LQI209" s="1290" t="s">
        <v>1345</v>
      </c>
      <c r="LQJ209" s="1290" t="s">
        <v>1345</v>
      </c>
      <c r="LQK209" s="1290" t="s">
        <v>1345</v>
      </c>
      <c r="LQL209" s="1290" t="s">
        <v>1345</v>
      </c>
      <c r="LQM209" s="1290" t="s">
        <v>1345</v>
      </c>
      <c r="LQN209" s="1290" t="s">
        <v>1345</v>
      </c>
      <c r="LQO209" s="1290" t="s">
        <v>1345</v>
      </c>
      <c r="LQP209" s="1290" t="s">
        <v>1345</v>
      </c>
      <c r="LQQ209" s="1290" t="s">
        <v>1345</v>
      </c>
      <c r="LQR209" s="1290" t="s">
        <v>1345</v>
      </c>
      <c r="LQS209" s="1290" t="s">
        <v>1345</v>
      </c>
      <c r="LQT209" s="1290" t="s">
        <v>1345</v>
      </c>
      <c r="LQU209" s="1290" t="s">
        <v>1345</v>
      </c>
      <c r="LQV209" s="1290" t="s">
        <v>1345</v>
      </c>
      <c r="LQW209" s="1290" t="s">
        <v>1345</v>
      </c>
      <c r="LQX209" s="1290" t="s">
        <v>1345</v>
      </c>
      <c r="LQY209" s="1290" t="s">
        <v>1345</v>
      </c>
      <c r="LQZ209" s="1290" t="s">
        <v>1345</v>
      </c>
      <c r="LRA209" s="1290" t="s">
        <v>1345</v>
      </c>
      <c r="LRB209" s="1290" t="s">
        <v>1345</v>
      </c>
      <c r="LRC209" s="1290" t="s">
        <v>1345</v>
      </c>
      <c r="LRD209" s="1290" t="s">
        <v>1345</v>
      </c>
      <c r="LRE209" s="1290" t="s">
        <v>1345</v>
      </c>
      <c r="LRF209" s="1290" t="s">
        <v>1345</v>
      </c>
      <c r="LRG209" s="1290" t="s">
        <v>1345</v>
      </c>
      <c r="LRH209" s="1290" t="s">
        <v>1345</v>
      </c>
      <c r="LRI209" s="1290" t="s">
        <v>1345</v>
      </c>
      <c r="LRJ209" s="1290" t="s">
        <v>1345</v>
      </c>
      <c r="LRK209" s="1290" t="s">
        <v>1345</v>
      </c>
      <c r="LRL209" s="1290" t="s">
        <v>1345</v>
      </c>
      <c r="LRM209" s="1290" t="s">
        <v>1345</v>
      </c>
      <c r="LRN209" s="1290" t="s">
        <v>1345</v>
      </c>
      <c r="LRO209" s="1290" t="s">
        <v>1345</v>
      </c>
      <c r="LRP209" s="1290" t="s">
        <v>1345</v>
      </c>
      <c r="LRQ209" s="1290" t="s">
        <v>1345</v>
      </c>
      <c r="LRR209" s="1290" t="s">
        <v>1345</v>
      </c>
      <c r="LRS209" s="1290" t="s">
        <v>1345</v>
      </c>
      <c r="LRT209" s="1290" t="s">
        <v>1345</v>
      </c>
      <c r="LRU209" s="1290" t="s">
        <v>1345</v>
      </c>
      <c r="LRV209" s="1290" t="s">
        <v>1345</v>
      </c>
      <c r="LRW209" s="1290" t="s">
        <v>1345</v>
      </c>
      <c r="LRX209" s="1290" t="s">
        <v>1345</v>
      </c>
      <c r="LRY209" s="1290" t="s">
        <v>1345</v>
      </c>
      <c r="LRZ209" s="1290" t="s">
        <v>1345</v>
      </c>
      <c r="LSA209" s="1290" t="s">
        <v>1345</v>
      </c>
      <c r="LSB209" s="1290" t="s">
        <v>1345</v>
      </c>
      <c r="LSC209" s="1290" t="s">
        <v>1345</v>
      </c>
      <c r="LSD209" s="1290" t="s">
        <v>1345</v>
      </c>
      <c r="LSE209" s="1290" t="s">
        <v>1345</v>
      </c>
      <c r="LSF209" s="1290" t="s">
        <v>1345</v>
      </c>
      <c r="LSG209" s="1290" t="s">
        <v>1345</v>
      </c>
      <c r="LSH209" s="1290" t="s">
        <v>1345</v>
      </c>
      <c r="LSI209" s="1290" t="s">
        <v>1345</v>
      </c>
      <c r="LSJ209" s="1290" t="s">
        <v>1345</v>
      </c>
      <c r="LSK209" s="1290" t="s">
        <v>1345</v>
      </c>
      <c r="LSL209" s="1290" t="s">
        <v>1345</v>
      </c>
      <c r="LSM209" s="1290" t="s">
        <v>1345</v>
      </c>
      <c r="LSN209" s="1290" t="s">
        <v>1345</v>
      </c>
      <c r="LSO209" s="1290" t="s">
        <v>1345</v>
      </c>
      <c r="LSP209" s="1290" t="s">
        <v>1345</v>
      </c>
      <c r="LSQ209" s="1290" t="s">
        <v>1345</v>
      </c>
      <c r="LSR209" s="1290" t="s">
        <v>1345</v>
      </c>
      <c r="LSS209" s="1290" t="s">
        <v>1345</v>
      </c>
      <c r="LST209" s="1290" t="s">
        <v>1345</v>
      </c>
      <c r="LSU209" s="1290" t="s">
        <v>1345</v>
      </c>
      <c r="LSV209" s="1290" t="s">
        <v>1345</v>
      </c>
      <c r="LSW209" s="1290" t="s">
        <v>1345</v>
      </c>
      <c r="LSX209" s="1290" t="s">
        <v>1345</v>
      </c>
      <c r="LSY209" s="1290" t="s">
        <v>1345</v>
      </c>
      <c r="LSZ209" s="1290" t="s">
        <v>1345</v>
      </c>
      <c r="LTA209" s="1290" t="s">
        <v>1345</v>
      </c>
      <c r="LTB209" s="1290" t="s">
        <v>1345</v>
      </c>
      <c r="LTC209" s="1290" t="s">
        <v>1345</v>
      </c>
      <c r="LTD209" s="1290" t="s">
        <v>1345</v>
      </c>
      <c r="LTE209" s="1290" t="s">
        <v>1345</v>
      </c>
      <c r="LTF209" s="1290" t="s">
        <v>1345</v>
      </c>
      <c r="LTG209" s="1290" t="s">
        <v>1345</v>
      </c>
      <c r="LTH209" s="1290" t="s">
        <v>1345</v>
      </c>
      <c r="LTI209" s="1290" t="s">
        <v>1345</v>
      </c>
      <c r="LTJ209" s="1290" t="s">
        <v>1345</v>
      </c>
      <c r="LTK209" s="1290" t="s">
        <v>1345</v>
      </c>
      <c r="LTL209" s="1290" t="s">
        <v>1345</v>
      </c>
      <c r="LTM209" s="1290" t="s">
        <v>1345</v>
      </c>
      <c r="LTN209" s="1290" t="s">
        <v>1345</v>
      </c>
      <c r="LTO209" s="1290" t="s">
        <v>1345</v>
      </c>
      <c r="LTP209" s="1290" t="s">
        <v>1345</v>
      </c>
      <c r="LTQ209" s="1290" t="s">
        <v>1345</v>
      </c>
      <c r="LTR209" s="1290" t="s">
        <v>1345</v>
      </c>
      <c r="LTS209" s="1290" t="s">
        <v>1345</v>
      </c>
      <c r="LTT209" s="1290" t="s">
        <v>1345</v>
      </c>
      <c r="LTU209" s="1290" t="s">
        <v>1345</v>
      </c>
      <c r="LTV209" s="1290" t="s">
        <v>1345</v>
      </c>
      <c r="LTW209" s="1290" t="s">
        <v>1345</v>
      </c>
      <c r="LTX209" s="1290" t="s">
        <v>1345</v>
      </c>
      <c r="LTY209" s="1290" t="s">
        <v>1345</v>
      </c>
      <c r="LTZ209" s="1290" t="s">
        <v>1345</v>
      </c>
      <c r="LUA209" s="1290" t="s">
        <v>1345</v>
      </c>
      <c r="LUB209" s="1290" t="s">
        <v>1345</v>
      </c>
      <c r="LUC209" s="1290" t="s">
        <v>1345</v>
      </c>
      <c r="LUD209" s="1290" t="s">
        <v>1345</v>
      </c>
      <c r="LUE209" s="1290" t="s">
        <v>1345</v>
      </c>
      <c r="LUF209" s="1290" t="s">
        <v>1345</v>
      </c>
      <c r="LUG209" s="1290" t="s">
        <v>1345</v>
      </c>
      <c r="LUH209" s="1290" t="s">
        <v>1345</v>
      </c>
      <c r="LUI209" s="1290" t="s">
        <v>1345</v>
      </c>
      <c r="LUJ209" s="1290" t="s">
        <v>1345</v>
      </c>
      <c r="LUK209" s="1290" t="s">
        <v>1345</v>
      </c>
      <c r="LUL209" s="1290" t="s">
        <v>1345</v>
      </c>
      <c r="LUM209" s="1290" t="s">
        <v>1345</v>
      </c>
      <c r="LUN209" s="1290" t="s">
        <v>1345</v>
      </c>
      <c r="LUO209" s="1290" t="s">
        <v>1345</v>
      </c>
      <c r="LUP209" s="1290" t="s">
        <v>1345</v>
      </c>
      <c r="LUQ209" s="1290" t="s">
        <v>1345</v>
      </c>
      <c r="LUR209" s="1290" t="s">
        <v>1345</v>
      </c>
      <c r="LUS209" s="1290" t="s">
        <v>1345</v>
      </c>
      <c r="LUT209" s="1290" t="s">
        <v>1345</v>
      </c>
      <c r="LUU209" s="1290" t="s">
        <v>1345</v>
      </c>
      <c r="LUV209" s="1290" t="s">
        <v>1345</v>
      </c>
      <c r="LUW209" s="1290" t="s">
        <v>1345</v>
      </c>
      <c r="LUX209" s="1290" t="s">
        <v>1345</v>
      </c>
      <c r="LUY209" s="1290" t="s">
        <v>1345</v>
      </c>
      <c r="LUZ209" s="1290" t="s">
        <v>1345</v>
      </c>
      <c r="LVA209" s="1290" t="s">
        <v>1345</v>
      </c>
      <c r="LVB209" s="1290" t="s">
        <v>1345</v>
      </c>
      <c r="LVC209" s="1290" t="s">
        <v>1345</v>
      </c>
      <c r="LVD209" s="1290" t="s">
        <v>1345</v>
      </c>
      <c r="LVE209" s="1290" t="s">
        <v>1345</v>
      </c>
      <c r="LVF209" s="1290" t="s">
        <v>1345</v>
      </c>
      <c r="LVG209" s="1290" t="s">
        <v>1345</v>
      </c>
      <c r="LVH209" s="1290" t="s">
        <v>1345</v>
      </c>
      <c r="LVI209" s="1290" t="s">
        <v>1345</v>
      </c>
      <c r="LVJ209" s="1290" t="s">
        <v>1345</v>
      </c>
      <c r="LVK209" s="1290" t="s">
        <v>1345</v>
      </c>
      <c r="LVL209" s="1290" t="s">
        <v>1345</v>
      </c>
      <c r="LVM209" s="1290" t="s">
        <v>1345</v>
      </c>
      <c r="LVN209" s="1290" t="s">
        <v>1345</v>
      </c>
      <c r="LVO209" s="1290" t="s">
        <v>1345</v>
      </c>
      <c r="LVP209" s="1290" t="s">
        <v>1345</v>
      </c>
      <c r="LVQ209" s="1290" t="s">
        <v>1345</v>
      </c>
      <c r="LVR209" s="1290" t="s">
        <v>1345</v>
      </c>
      <c r="LVS209" s="1290" t="s">
        <v>1345</v>
      </c>
      <c r="LVT209" s="1290" t="s">
        <v>1345</v>
      </c>
      <c r="LVU209" s="1290" t="s">
        <v>1345</v>
      </c>
      <c r="LVV209" s="1290" t="s">
        <v>1345</v>
      </c>
      <c r="LVW209" s="1290" t="s">
        <v>1345</v>
      </c>
      <c r="LVX209" s="1290" t="s">
        <v>1345</v>
      </c>
      <c r="LVY209" s="1290" t="s">
        <v>1345</v>
      </c>
      <c r="LVZ209" s="1290" t="s">
        <v>1345</v>
      </c>
      <c r="LWA209" s="1290" t="s">
        <v>1345</v>
      </c>
      <c r="LWB209" s="1290" t="s">
        <v>1345</v>
      </c>
      <c r="LWC209" s="1290" t="s">
        <v>1345</v>
      </c>
      <c r="LWD209" s="1290" t="s">
        <v>1345</v>
      </c>
      <c r="LWE209" s="1290" t="s">
        <v>1345</v>
      </c>
      <c r="LWF209" s="1290" t="s">
        <v>1345</v>
      </c>
      <c r="LWG209" s="1290" t="s">
        <v>1345</v>
      </c>
      <c r="LWH209" s="1290" t="s">
        <v>1345</v>
      </c>
      <c r="LWI209" s="1290" t="s">
        <v>1345</v>
      </c>
      <c r="LWJ209" s="1290" t="s">
        <v>1345</v>
      </c>
      <c r="LWK209" s="1290" t="s">
        <v>1345</v>
      </c>
      <c r="LWL209" s="1290" t="s">
        <v>1345</v>
      </c>
      <c r="LWM209" s="1290" t="s">
        <v>1345</v>
      </c>
      <c r="LWN209" s="1290" t="s">
        <v>1345</v>
      </c>
      <c r="LWO209" s="1290" t="s">
        <v>1345</v>
      </c>
      <c r="LWP209" s="1290" t="s">
        <v>1345</v>
      </c>
      <c r="LWQ209" s="1290" t="s">
        <v>1345</v>
      </c>
      <c r="LWR209" s="1290" t="s">
        <v>1345</v>
      </c>
      <c r="LWS209" s="1290" t="s">
        <v>1345</v>
      </c>
      <c r="LWT209" s="1290" t="s">
        <v>1345</v>
      </c>
      <c r="LWU209" s="1290" t="s">
        <v>1345</v>
      </c>
      <c r="LWV209" s="1290" t="s">
        <v>1345</v>
      </c>
      <c r="LWW209" s="1290" t="s">
        <v>1345</v>
      </c>
      <c r="LWX209" s="1290" t="s">
        <v>1345</v>
      </c>
      <c r="LWY209" s="1290" t="s">
        <v>1345</v>
      </c>
      <c r="LWZ209" s="1290" t="s">
        <v>1345</v>
      </c>
      <c r="LXA209" s="1290" t="s">
        <v>1345</v>
      </c>
      <c r="LXB209" s="1290" t="s">
        <v>1345</v>
      </c>
      <c r="LXC209" s="1290" t="s">
        <v>1345</v>
      </c>
      <c r="LXD209" s="1290" t="s">
        <v>1345</v>
      </c>
      <c r="LXE209" s="1290" t="s">
        <v>1345</v>
      </c>
      <c r="LXF209" s="1290" t="s">
        <v>1345</v>
      </c>
      <c r="LXG209" s="1290" t="s">
        <v>1345</v>
      </c>
      <c r="LXH209" s="1290" t="s">
        <v>1345</v>
      </c>
      <c r="LXI209" s="1290" t="s">
        <v>1345</v>
      </c>
      <c r="LXJ209" s="1290" t="s">
        <v>1345</v>
      </c>
      <c r="LXK209" s="1290" t="s">
        <v>1345</v>
      </c>
      <c r="LXL209" s="1290" t="s">
        <v>1345</v>
      </c>
      <c r="LXM209" s="1290" t="s">
        <v>1345</v>
      </c>
      <c r="LXN209" s="1290" t="s">
        <v>1345</v>
      </c>
      <c r="LXO209" s="1290" t="s">
        <v>1345</v>
      </c>
      <c r="LXP209" s="1290" t="s">
        <v>1345</v>
      </c>
      <c r="LXQ209" s="1290" t="s">
        <v>1345</v>
      </c>
      <c r="LXR209" s="1290" t="s">
        <v>1345</v>
      </c>
      <c r="LXS209" s="1290" t="s">
        <v>1345</v>
      </c>
      <c r="LXT209" s="1290" t="s">
        <v>1345</v>
      </c>
      <c r="LXU209" s="1290" t="s">
        <v>1345</v>
      </c>
      <c r="LXV209" s="1290" t="s">
        <v>1345</v>
      </c>
      <c r="LXW209" s="1290" t="s">
        <v>1345</v>
      </c>
      <c r="LXX209" s="1290" t="s">
        <v>1345</v>
      </c>
      <c r="LXY209" s="1290" t="s">
        <v>1345</v>
      </c>
      <c r="LXZ209" s="1290" t="s">
        <v>1345</v>
      </c>
      <c r="LYA209" s="1290" t="s">
        <v>1345</v>
      </c>
      <c r="LYB209" s="1290" t="s">
        <v>1345</v>
      </c>
      <c r="LYC209" s="1290" t="s">
        <v>1345</v>
      </c>
      <c r="LYD209" s="1290" t="s">
        <v>1345</v>
      </c>
      <c r="LYE209" s="1290" t="s">
        <v>1345</v>
      </c>
      <c r="LYF209" s="1290" t="s">
        <v>1345</v>
      </c>
      <c r="LYG209" s="1290" t="s">
        <v>1345</v>
      </c>
      <c r="LYH209" s="1290" t="s">
        <v>1345</v>
      </c>
      <c r="LYI209" s="1290" t="s">
        <v>1345</v>
      </c>
      <c r="LYJ209" s="1290" t="s">
        <v>1345</v>
      </c>
      <c r="LYK209" s="1290" t="s">
        <v>1345</v>
      </c>
      <c r="LYL209" s="1290" t="s">
        <v>1345</v>
      </c>
      <c r="LYM209" s="1290" t="s">
        <v>1345</v>
      </c>
      <c r="LYN209" s="1290" t="s">
        <v>1345</v>
      </c>
      <c r="LYO209" s="1290" t="s">
        <v>1345</v>
      </c>
      <c r="LYP209" s="1290" t="s">
        <v>1345</v>
      </c>
      <c r="LYQ209" s="1290" t="s">
        <v>1345</v>
      </c>
      <c r="LYR209" s="1290" t="s">
        <v>1345</v>
      </c>
      <c r="LYS209" s="1290" t="s">
        <v>1345</v>
      </c>
      <c r="LYT209" s="1290" t="s">
        <v>1345</v>
      </c>
      <c r="LYU209" s="1290" t="s">
        <v>1345</v>
      </c>
      <c r="LYV209" s="1290" t="s">
        <v>1345</v>
      </c>
      <c r="LYW209" s="1290" t="s">
        <v>1345</v>
      </c>
      <c r="LYX209" s="1290" t="s">
        <v>1345</v>
      </c>
      <c r="LYY209" s="1290" t="s">
        <v>1345</v>
      </c>
      <c r="LYZ209" s="1290" t="s">
        <v>1345</v>
      </c>
      <c r="LZA209" s="1290" t="s">
        <v>1345</v>
      </c>
      <c r="LZB209" s="1290" t="s">
        <v>1345</v>
      </c>
      <c r="LZC209" s="1290" t="s">
        <v>1345</v>
      </c>
      <c r="LZD209" s="1290" t="s">
        <v>1345</v>
      </c>
      <c r="LZE209" s="1290" t="s">
        <v>1345</v>
      </c>
      <c r="LZF209" s="1290" t="s">
        <v>1345</v>
      </c>
      <c r="LZG209" s="1290" t="s">
        <v>1345</v>
      </c>
      <c r="LZH209" s="1290" t="s">
        <v>1345</v>
      </c>
      <c r="LZI209" s="1290" t="s">
        <v>1345</v>
      </c>
      <c r="LZJ209" s="1290" t="s">
        <v>1345</v>
      </c>
      <c r="LZK209" s="1290" t="s">
        <v>1345</v>
      </c>
      <c r="LZL209" s="1290" t="s">
        <v>1345</v>
      </c>
      <c r="LZM209" s="1290" t="s">
        <v>1345</v>
      </c>
      <c r="LZN209" s="1290" t="s">
        <v>1345</v>
      </c>
      <c r="LZO209" s="1290" t="s">
        <v>1345</v>
      </c>
      <c r="LZP209" s="1290" t="s">
        <v>1345</v>
      </c>
      <c r="LZQ209" s="1290" t="s">
        <v>1345</v>
      </c>
      <c r="LZR209" s="1290" t="s">
        <v>1345</v>
      </c>
      <c r="LZS209" s="1290" t="s">
        <v>1345</v>
      </c>
      <c r="LZT209" s="1290" t="s">
        <v>1345</v>
      </c>
      <c r="LZU209" s="1290" t="s">
        <v>1345</v>
      </c>
      <c r="LZV209" s="1290" t="s">
        <v>1345</v>
      </c>
      <c r="LZW209" s="1290" t="s">
        <v>1345</v>
      </c>
      <c r="LZX209" s="1290" t="s">
        <v>1345</v>
      </c>
      <c r="LZY209" s="1290" t="s">
        <v>1345</v>
      </c>
      <c r="LZZ209" s="1290" t="s">
        <v>1345</v>
      </c>
      <c r="MAA209" s="1290" t="s">
        <v>1345</v>
      </c>
      <c r="MAB209" s="1290" t="s">
        <v>1345</v>
      </c>
      <c r="MAC209" s="1290" t="s">
        <v>1345</v>
      </c>
      <c r="MAD209" s="1290" t="s">
        <v>1345</v>
      </c>
      <c r="MAE209" s="1290" t="s">
        <v>1345</v>
      </c>
      <c r="MAF209" s="1290" t="s">
        <v>1345</v>
      </c>
      <c r="MAG209" s="1290" t="s">
        <v>1345</v>
      </c>
      <c r="MAH209" s="1290" t="s">
        <v>1345</v>
      </c>
      <c r="MAI209" s="1290" t="s">
        <v>1345</v>
      </c>
      <c r="MAJ209" s="1290" t="s">
        <v>1345</v>
      </c>
      <c r="MAK209" s="1290" t="s">
        <v>1345</v>
      </c>
      <c r="MAL209" s="1290" t="s">
        <v>1345</v>
      </c>
      <c r="MAM209" s="1290" t="s">
        <v>1345</v>
      </c>
      <c r="MAN209" s="1290" t="s">
        <v>1345</v>
      </c>
      <c r="MAO209" s="1290" t="s">
        <v>1345</v>
      </c>
      <c r="MAP209" s="1290" t="s">
        <v>1345</v>
      </c>
      <c r="MAQ209" s="1290" t="s">
        <v>1345</v>
      </c>
      <c r="MAR209" s="1290" t="s">
        <v>1345</v>
      </c>
      <c r="MAS209" s="1290" t="s">
        <v>1345</v>
      </c>
      <c r="MAT209" s="1290" t="s">
        <v>1345</v>
      </c>
      <c r="MAU209" s="1290" t="s">
        <v>1345</v>
      </c>
      <c r="MAV209" s="1290" t="s">
        <v>1345</v>
      </c>
      <c r="MAW209" s="1290" t="s">
        <v>1345</v>
      </c>
      <c r="MAX209" s="1290" t="s">
        <v>1345</v>
      </c>
      <c r="MAY209" s="1290" t="s">
        <v>1345</v>
      </c>
      <c r="MAZ209" s="1290" t="s">
        <v>1345</v>
      </c>
      <c r="MBA209" s="1290" t="s">
        <v>1345</v>
      </c>
      <c r="MBB209" s="1290" t="s">
        <v>1345</v>
      </c>
      <c r="MBC209" s="1290" t="s">
        <v>1345</v>
      </c>
      <c r="MBD209" s="1290" t="s">
        <v>1345</v>
      </c>
      <c r="MBE209" s="1290" t="s">
        <v>1345</v>
      </c>
      <c r="MBF209" s="1290" t="s">
        <v>1345</v>
      </c>
      <c r="MBG209" s="1290" t="s">
        <v>1345</v>
      </c>
      <c r="MBH209" s="1290" t="s">
        <v>1345</v>
      </c>
      <c r="MBI209" s="1290" t="s">
        <v>1345</v>
      </c>
      <c r="MBJ209" s="1290" t="s">
        <v>1345</v>
      </c>
      <c r="MBK209" s="1290" t="s">
        <v>1345</v>
      </c>
      <c r="MBL209" s="1290" t="s">
        <v>1345</v>
      </c>
      <c r="MBM209" s="1290" t="s">
        <v>1345</v>
      </c>
      <c r="MBN209" s="1290" t="s">
        <v>1345</v>
      </c>
      <c r="MBO209" s="1290" t="s">
        <v>1345</v>
      </c>
      <c r="MBP209" s="1290" t="s">
        <v>1345</v>
      </c>
      <c r="MBQ209" s="1290" t="s">
        <v>1345</v>
      </c>
      <c r="MBR209" s="1290" t="s">
        <v>1345</v>
      </c>
      <c r="MBS209" s="1290" t="s">
        <v>1345</v>
      </c>
      <c r="MBT209" s="1290" t="s">
        <v>1345</v>
      </c>
      <c r="MBU209" s="1290" t="s">
        <v>1345</v>
      </c>
      <c r="MBV209" s="1290" t="s">
        <v>1345</v>
      </c>
      <c r="MBW209" s="1290" t="s">
        <v>1345</v>
      </c>
      <c r="MBX209" s="1290" t="s">
        <v>1345</v>
      </c>
      <c r="MBY209" s="1290" t="s">
        <v>1345</v>
      </c>
      <c r="MBZ209" s="1290" t="s">
        <v>1345</v>
      </c>
      <c r="MCA209" s="1290" t="s">
        <v>1345</v>
      </c>
      <c r="MCB209" s="1290" t="s">
        <v>1345</v>
      </c>
      <c r="MCC209" s="1290" t="s">
        <v>1345</v>
      </c>
      <c r="MCD209" s="1290" t="s">
        <v>1345</v>
      </c>
      <c r="MCE209" s="1290" t="s">
        <v>1345</v>
      </c>
      <c r="MCF209" s="1290" t="s">
        <v>1345</v>
      </c>
      <c r="MCG209" s="1290" t="s">
        <v>1345</v>
      </c>
      <c r="MCH209" s="1290" t="s">
        <v>1345</v>
      </c>
      <c r="MCI209" s="1290" t="s">
        <v>1345</v>
      </c>
      <c r="MCJ209" s="1290" t="s">
        <v>1345</v>
      </c>
      <c r="MCK209" s="1290" t="s">
        <v>1345</v>
      </c>
      <c r="MCL209" s="1290" t="s">
        <v>1345</v>
      </c>
      <c r="MCM209" s="1290" t="s">
        <v>1345</v>
      </c>
      <c r="MCN209" s="1290" t="s">
        <v>1345</v>
      </c>
      <c r="MCO209" s="1290" t="s">
        <v>1345</v>
      </c>
      <c r="MCP209" s="1290" t="s">
        <v>1345</v>
      </c>
      <c r="MCQ209" s="1290" t="s">
        <v>1345</v>
      </c>
      <c r="MCR209" s="1290" t="s">
        <v>1345</v>
      </c>
      <c r="MCS209" s="1290" t="s">
        <v>1345</v>
      </c>
      <c r="MCT209" s="1290" t="s">
        <v>1345</v>
      </c>
      <c r="MCU209" s="1290" t="s">
        <v>1345</v>
      </c>
      <c r="MCV209" s="1290" t="s">
        <v>1345</v>
      </c>
      <c r="MCW209" s="1290" t="s">
        <v>1345</v>
      </c>
      <c r="MCX209" s="1290" t="s">
        <v>1345</v>
      </c>
      <c r="MCY209" s="1290" t="s">
        <v>1345</v>
      </c>
      <c r="MCZ209" s="1290" t="s">
        <v>1345</v>
      </c>
      <c r="MDA209" s="1290" t="s">
        <v>1345</v>
      </c>
      <c r="MDB209" s="1290" t="s">
        <v>1345</v>
      </c>
      <c r="MDC209" s="1290" t="s">
        <v>1345</v>
      </c>
      <c r="MDD209" s="1290" t="s">
        <v>1345</v>
      </c>
      <c r="MDE209" s="1290" t="s">
        <v>1345</v>
      </c>
      <c r="MDF209" s="1290" t="s">
        <v>1345</v>
      </c>
      <c r="MDG209" s="1290" t="s">
        <v>1345</v>
      </c>
      <c r="MDH209" s="1290" t="s">
        <v>1345</v>
      </c>
      <c r="MDI209" s="1290" t="s">
        <v>1345</v>
      </c>
      <c r="MDJ209" s="1290" t="s">
        <v>1345</v>
      </c>
      <c r="MDK209" s="1290" t="s">
        <v>1345</v>
      </c>
      <c r="MDL209" s="1290" t="s">
        <v>1345</v>
      </c>
      <c r="MDM209" s="1290" t="s">
        <v>1345</v>
      </c>
      <c r="MDN209" s="1290" t="s">
        <v>1345</v>
      </c>
      <c r="MDO209" s="1290" t="s">
        <v>1345</v>
      </c>
      <c r="MDP209" s="1290" t="s">
        <v>1345</v>
      </c>
      <c r="MDQ209" s="1290" t="s">
        <v>1345</v>
      </c>
      <c r="MDR209" s="1290" t="s">
        <v>1345</v>
      </c>
      <c r="MDS209" s="1290" t="s">
        <v>1345</v>
      </c>
      <c r="MDT209" s="1290" t="s">
        <v>1345</v>
      </c>
      <c r="MDU209" s="1290" t="s">
        <v>1345</v>
      </c>
      <c r="MDV209" s="1290" t="s">
        <v>1345</v>
      </c>
      <c r="MDW209" s="1290" t="s">
        <v>1345</v>
      </c>
      <c r="MDX209" s="1290" t="s">
        <v>1345</v>
      </c>
      <c r="MDY209" s="1290" t="s">
        <v>1345</v>
      </c>
      <c r="MDZ209" s="1290" t="s">
        <v>1345</v>
      </c>
      <c r="MEA209" s="1290" t="s">
        <v>1345</v>
      </c>
      <c r="MEB209" s="1290" t="s">
        <v>1345</v>
      </c>
      <c r="MEC209" s="1290" t="s">
        <v>1345</v>
      </c>
      <c r="MED209" s="1290" t="s">
        <v>1345</v>
      </c>
      <c r="MEE209" s="1290" t="s">
        <v>1345</v>
      </c>
      <c r="MEF209" s="1290" t="s">
        <v>1345</v>
      </c>
      <c r="MEG209" s="1290" t="s">
        <v>1345</v>
      </c>
      <c r="MEH209" s="1290" t="s">
        <v>1345</v>
      </c>
      <c r="MEI209" s="1290" t="s">
        <v>1345</v>
      </c>
      <c r="MEJ209" s="1290" t="s">
        <v>1345</v>
      </c>
      <c r="MEK209" s="1290" t="s">
        <v>1345</v>
      </c>
      <c r="MEL209" s="1290" t="s">
        <v>1345</v>
      </c>
      <c r="MEM209" s="1290" t="s">
        <v>1345</v>
      </c>
      <c r="MEN209" s="1290" t="s">
        <v>1345</v>
      </c>
      <c r="MEO209" s="1290" t="s">
        <v>1345</v>
      </c>
      <c r="MEP209" s="1290" t="s">
        <v>1345</v>
      </c>
      <c r="MEQ209" s="1290" t="s">
        <v>1345</v>
      </c>
      <c r="MER209" s="1290" t="s">
        <v>1345</v>
      </c>
      <c r="MES209" s="1290" t="s">
        <v>1345</v>
      </c>
      <c r="MET209" s="1290" t="s">
        <v>1345</v>
      </c>
      <c r="MEU209" s="1290" t="s">
        <v>1345</v>
      </c>
      <c r="MEV209" s="1290" t="s">
        <v>1345</v>
      </c>
      <c r="MEW209" s="1290" t="s">
        <v>1345</v>
      </c>
      <c r="MEX209" s="1290" t="s">
        <v>1345</v>
      </c>
      <c r="MEY209" s="1290" t="s">
        <v>1345</v>
      </c>
      <c r="MEZ209" s="1290" t="s">
        <v>1345</v>
      </c>
      <c r="MFA209" s="1290" t="s">
        <v>1345</v>
      </c>
      <c r="MFB209" s="1290" t="s">
        <v>1345</v>
      </c>
      <c r="MFC209" s="1290" t="s">
        <v>1345</v>
      </c>
      <c r="MFD209" s="1290" t="s">
        <v>1345</v>
      </c>
      <c r="MFE209" s="1290" t="s">
        <v>1345</v>
      </c>
      <c r="MFF209" s="1290" t="s">
        <v>1345</v>
      </c>
      <c r="MFG209" s="1290" t="s">
        <v>1345</v>
      </c>
      <c r="MFH209" s="1290" t="s">
        <v>1345</v>
      </c>
      <c r="MFI209" s="1290" t="s">
        <v>1345</v>
      </c>
      <c r="MFJ209" s="1290" t="s">
        <v>1345</v>
      </c>
      <c r="MFK209" s="1290" t="s">
        <v>1345</v>
      </c>
      <c r="MFL209" s="1290" t="s">
        <v>1345</v>
      </c>
      <c r="MFM209" s="1290" t="s">
        <v>1345</v>
      </c>
      <c r="MFN209" s="1290" t="s">
        <v>1345</v>
      </c>
      <c r="MFO209" s="1290" t="s">
        <v>1345</v>
      </c>
      <c r="MFP209" s="1290" t="s">
        <v>1345</v>
      </c>
      <c r="MFQ209" s="1290" t="s">
        <v>1345</v>
      </c>
      <c r="MFR209" s="1290" t="s">
        <v>1345</v>
      </c>
      <c r="MFS209" s="1290" t="s">
        <v>1345</v>
      </c>
      <c r="MFT209" s="1290" t="s">
        <v>1345</v>
      </c>
      <c r="MFU209" s="1290" t="s">
        <v>1345</v>
      </c>
      <c r="MFV209" s="1290" t="s">
        <v>1345</v>
      </c>
      <c r="MFW209" s="1290" t="s">
        <v>1345</v>
      </c>
      <c r="MFX209" s="1290" t="s">
        <v>1345</v>
      </c>
      <c r="MFY209" s="1290" t="s">
        <v>1345</v>
      </c>
      <c r="MFZ209" s="1290" t="s">
        <v>1345</v>
      </c>
      <c r="MGA209" s="1290" t="s">
        <v>1345</v>
      </c>
      <c r="MGB209" s="1290" t="s">
        <v>1345</v>
      </c>
      <c r="MGC209" s="1290" t="s">
        <v>1345</v>
      </c>
      <c r="MGD209" s="1290" t="s">
        <v>1345</v>
      </c>
      <c r="MGE209" s="1290" t="s">
        <v>1345</v>
      </c>
      <c r="MGF209" s="1290" t="s">
        <v>1345</v>
      </c>
      <c r="MGG209" s="1290" t="s">
        <v>1345</v>
      </c>
      <c r="MGH209" s="1290" t="s">
        <v>1345</v>
      </c>
      <c r="MGI209" s="1290" t="s">
        <v>1345</v>
      </c>
      <c r="MGJ209" s="1290" t="s">
        <v>1345</v>
      </c>
      <c r="MGK209" s="1290" t="s">
        <v>1345</v>
      </c>
      <c r="MGL209" s="1290" t="s">
        <v>1345</v>
      </c>
      <c r="MGM209" s="1290" t="s">
        <v>1345</v>
      </c>
      <c r="MGN209" s="1290" t="s">
        <v>1345</v>
      </c>
      <c r="MGO209" s="1290" t="s">
        <v>1345</v>
      </c>
      <c r="MGP209" s="1290" t="s">
        <v>1345</v>
      </c>
      <c r="MGQ209" s="1290" t="s">
        <v>1345</v>
      </c>
      <c r="MGR209" s="1290" t="s">
        <v>1345</v>
      </c>
      <c r="MGS209" s="1290" t="s">
        <v>1345</v>
      </c>
      <c r="MGT209" s="1290" t="s">
        <v>1345</v>
      </c>
      <c r="MGU209" s="1290" t="s">
        <v>1345</v>
      </c>
      <c r="MGV209" s="1290" t="s">
        <v>1345</v>
      </c>
      <c r="MGW209" s="1290" t="s">
        <v>1345</v>
      </c>
      <c r="MGX209" s="1290" t="s">
        <v>1345</v>
      </c>
      <c r="MGY209" s="1290" t="s">
        <v>1345</v>
      </c>
      <c r="MGZ209" s="1290" t="s">
        <v>1345</v>
      </c>
      <c r="MHA209" s="1290" t="s">
        <v>1345</v>
      </c>
      <c r="MHB209" s="1290" t="s">
        <v>1345</v>
      </c>
      <c r="MHC209" s="1290" t="s">
        <v>1345</v>
      </c>
      <c r="MHD209" s="1290" t="s">
        <v>1345</v>
      </c>
      <c r="MHE209" s="1290" t="s">
        <v>1345</v>
      </c>
      <c r="MHF209" s="1290" t="s">
        <v>1345</v>
      </c>
      <c r="MHG209" s="1290" t="s">
        <v>1345</v>
      </c>
      <c r="MHH209" s="1290" t="s">
        <v>1345</v>
      </c>
      <c r="MHI209" s="1290" t="s">
        <v>1345</v>
      </c>
      <c r="MHJ209" s="1290" t="s">
        <v>1345</v>
      </c>
      <c r="MHK209" s="1290" t="s">
        <v>1345</v>
      </c>
      <c r="MHL209" s="1290" t="s">
        <v>1345</v>
      </c>
      <c r="MHM209" s="1290" t="s">
        <v>1345</v>
      </c>
      <c r="MHN209" s="1290" t="s">
        <v>1345</v>
      </c>
      <c r="MHO209" s="1290" t="s">
        <v>1345</v>
      </c>
      <c r="MHP209" s="1290" t="s">
        <v>1345</v>
      </c>
      <c r="MHQ209" s="1290" t="s">
        <v>1345</v>
      </c>
      <c r="MHR209" s="1290" t="s">
        <v>1345</v>
      </c>
      <c r="MHS209" s="1290" t="s">
        <v>1345</v>
      </c>
      <c r="MHT209" s="1290" t="s">
        <v>1345</v>
      </c>
      <c r="MHU209" s="1290" t="s">
        <v>1345</v>
      </c>
      <c r="MHV209" s="1290" t="s">
        <v>1345</v>
      </c>
      <c r="MHW209" s="1290" t="s">
        <v>1345</v>
      </c>
      <c r="MHX209" s="1290" t="s">
        <v>1345</v>
      </c>
      <c r="MHY209" s="1290" t="s">
        <v>1345</v>
      </c>
      <c r="MHZ209" s="1290" t="s">
        <v>1345</v>
      </c>
      <c r="MIA209" s="1290" t="s">
        <v>1345</v>
      </c>
      <c r="MIB209" s="1290" t="s">
        <v>1345</v>
      </c>
      <c r="MIC209" s="1290" t="s">
        <v>1345</v>
      </c>
      <c r="MID209" s="1290" t="s">
        <v>1345</v>
      </c>
      <c r="MIE209" s="1290" t="s">
        <v>1345</v>
      </c>
      <c r="MIF209" s="1290" t="s">
        <v>1345</v>
      </c>
      <c r="MIG209" s="1290" t="s">
        <v>1345</v>
      </c>
      <c r="MIH209" s="1290" t="s">
        <v>1345</v>
      </c>
      <c r="MII209" s="1290" t="s">
        <v>1345</v>
      </c>
      <c r="MIJ209" s="1290" t="s">
        <v>1345</v>
      </c>
      <c r="MIK209" s="1290" t="s">
        <v>1345</v>
      </c>
      <c r="MIL209" s="1290" t="s">
        <v>1345</v>
      </c>
      <c r="MIM209" s="1290" t="s">
        <v>1345</v>
      </c>
      <c r="MIN209" s="1290" t="s">
        <v>1345</v>
      </c>
      <c r="MIO209" s="1290" t="s">
        <v>1345</v>
      </c>
      <c r="MIP209" s="1290" t="s">
        <v>1345</v>
      </c>
      <c r="MIQ209" s="1290" t="s">
        <v>1345</v>
      </c>
      <c r="MIR209" s="1290" t="s">
        <v>1345</v>
      </c>
      <c r="MIS209" s="1290" t="s">
        <v>1345</v>
      </c>
      <c r="MIT209" s="1290" t="s">
        <v>1345</v>
      </c>
      <c r="MIU209" s="1290" t="s">
        <v>1345</v>
      </c>
      <c r="MIV209" s="1290" t="s">
        <v>1345</v>
      </c>
      <c r="MIW209" s="1290" t="s">
        <v>1345</v>
      </c>
      <c r="MIX209" s="1290" t="s">
        <v>1345</v>
      </c>
      <c r="MIY209" s="1290" t="s">
        <v>1345</v>
      </c>
      <c r="MIZ209" s="1290" t="s">
        <v>1345</v>
      </c>
      <c r="MJA209" s="1290" t="s">
        <v>1345</v>
      </c>
      <c r="MJB209" s="1290" t="s">
        <v>1345</v>
      </c>
      <c r="MJC209" s="1290" t="s">
        <v>1345</v>
      </c>
      <c r="MJD209" s="1290" t="s">
        <v>1345</v>
      </c>
      <c r="MJE209" s="1290" t="s">
        <v>1345</v>
      </c>
      <c r="MJF209" s="1290" t="s">
        <v>1345</v>
      </c>
      <c r="MJG209" s="1290" t="s">
        <v>1345</v>
      </c>
      <c r="MJH209" s="1290" t="s">
        <v>1345</v>
      </c>
      <c r="MJI209" s="1290" t="s">
        <v>1345</v>
      </c>
      <c r="MJJ209" s="1290" t="s">
        <v>1345</v>
      </c>
      <c r="MJK209" s="1290" t="s">
        <v>1345</v>
      </c>
      <c r="MJL209" s="1290" t="s">
        <v>1345</v>
      </c>
      <c r="MJM209" s="1290" t="s">
        <v>1345</v>
      </c>
      <c r="MJN209" s="1290" t="s">
        <v>1345</v>
      </c>
      <c r="MJO209" s="1290" t="s">
        <v>1345</v>
      </c>
      <c r="MJP209" s="1290" t="s">
        <v>1345</v>
      </c>
      <c r="MJQ209" s="1290" t="s">
        <v>1345</v>
      </c>
      <c r="MJR209" s="1290" t="s">
        <v>1345</v>
      </c>
      <c r="MJS209" s="1290" t="s">
        <v>1345</v>
      </c>
      <c r="MJT209" s="1290" t="s">
        <v>1345</v>
      </c>
      <c r="MJU209" s="1290" t="s">
        <v>1345</v>
      </c>
      <c r="MJV209" s="1290" t="s">
        <v>1345</v>
      </c>
      <c r="MJW209" s="1290" t="s">
        <v>1345</v>
      </c>
      <c r="MJX209" s="1290" t="s">
        <v>1345</v>
      </c>
      <c r="MJY209" s="1290" t="s">
        <v>1345</v>
      </c>
      <c r="MJZ209" s="1290" t="s">
        <v>1345</v>
      </c>
      <c r="MKA209" s="1290" t="s">
        <v>1345</v>
      </c>
      <c r="MKB209" s="1290" t="s">
        <v>1345</v>
      </c>
      <c r="MKC209" s="1290" t="s">
        <v>1345</v>
      </c>
      <c r="MKD209" s="1290" t="s">
        <v>1345</v>
      </c>
      <c r="MKE209" s="1290" t="s">
        <v>1345</v>
      </c>
      <c r="MKF209" s="1290" t="s">
        <v>1345</v>
      </c>
      <c r="MKG209" s="1290" t="s">
        <v>1345</v>
      </c>
      <c r="MKH209" s="1290" t="s">
        <v>1345</v>
      </c>
      <c r="MKI209" s="1290" t="s">
        <v>1345</v>
      </c>
      <c r="MKJ209" s="1290" t="s">
        <v>1345</v>
      </c>
      <c r="MKK209" s="1290" t="s">
        <v>1345</v>
      </c>
      <c r="MKL209" s="1290" t="s">
        <v>1345</v>
      </c>
      <c r="MKM209" s="1290" t="s">
        <v>1345</v>
      </c>
      <c r="MKN209" s="1290" t="s">
        <v>1345</v>
      </c>
      <c r="MKO209" s="1290" t="s">
        <v>1345</v>
      </c>
      <c r="MKP209" s="1290" t="s">
        <v>1345</v>
      </c>
      <c r="MKQ209" s="1290" t="s">
        <v>1345</v>
      </c>
      <c r="MKR209" s="1290" t="s">
        <v>1345</v>
      </c>
      <c r="MKS209" s="1290" t="s">
        <v>1345</v>
      </c>
      <c r="MKT209" s="1290" t="s">
        <v>1345</v>
      </c>
      <c r="MKU209" s="1290" t="s">
        <v>1345</v>
      </c>
      <c r="MKV209" s="1290" t="s">
        <v>1345</v>
      </c>
      <c r="MKW209" s="1290" t="s">
        <v>1345</v>
      </c>
      <c r="MKX209" s="1290" t="s">
        <v>1345</v>
      </c>
      <c r="MKY209" s="1290" t="s">
        <v>1345</v>
      </c>
      <c r="MKZ209" s="1290" t="s">
        <v>1345</v>
      </c>
      <c r="MLA209" s="1290" t="s">
        <v>1345</v>
      </c>
      <c r="MLB209" s="1290" t="s">
        <v>1345</v>
      </c>
      <c r="MLC209" s="1290" t="s">
        <v>1345</v>
      </c>
      <c r="MLD209" s="1290" t="s">
        <v>1345</v>
      </c>
      <c r="MLE209" s="1290" t="s">
        <v>1345</v>
      </c>
      <c r="MLF209" s="1290" t="s">
        <v>1345</v>
      </c>
      <c r="MLG209" s="1290" t="s">
        <v>1345</v>
      </c>
      <c r="MLH209" s="1290" t="s">
        <v>1345</v>
      </c>
      <c r="MLI209" s="1290" t="s">
        <v>1345</v>
      </c>
      <c r="MLJ209" s="1290" t="s">
        <v>1345</v>
      </c>
      <c r="MLK209" s="1290" t="s">
        <v>1345</v>
      </c>
      <c r="MLL209" s="1290" t="s">
        <v>1345</v>
      </c>
      <c r="MLM209" s="1290" t="s">
        <v>1345</v>
      </c>
      <c r="MLN209" s="1290" t="s">
        <v>1345</v>
      </c>
      <c r="MLO209" s="1290" t="s">
        <v>1345</v>
      </c>
      <c r="MLP209" s="1290" t="s">
        <v>1345</v>
      </c>
      <c r="MLQ209" s="1290" t="s">
        <v>1345</v>
      </c>
      <c r="MLR209" s="1290" t="s">
        <v>1345</v>
      </c>
      <c r="MLS209" s="1290" t="s">
        <v>1345</v>
      </c>
      <c r="MLT209" s="1290" t="s">
        <v>1345</v>
      </c>
      <c r="MLU209" s="1290" t="s">
        <v>1345</v>
      </c>
      <c r="MLV209" s="1290" t="s">
        <v>1345</v>
      </c>
      <c r="MLW209" s="1290" t="s">
        <v>1345</v>
      </c>
      <c r="MLX209" s="1290" t="s">
        <v>1345</v>
      </c>
      <c r="MLY209" s="1290" t="s">
        <v>1345</v>
      </c>
      <c r="MLZ209" s="1290" t="s">
        <v>1345</v>
      </c>
      <c r="MMA209" s="1290" t="s">
        <v>1345</v>
      </c>
      <c r="MMB209" s="1290" t="s">
        <v>1345</v>
      </c>
      <c r="MMC209" s="1290" t="s">
        <v>1345</v>
      </c>
      <c r="MMD209" s="1290" t="s">
        <v>1345</v>
      </c>
      <c r="MME209" s="1290" t="s">
        <v>1345</v>
      </c>
      <c r="MMF209" s="1290" t="s">
        <v>1345</v>
      </c>
      <c r="MMG209" s="1290" t="s">
        <v>1345</v>
      </c>
      <c r="MMH209" s="1290" t="s">
        <v>1345</v>
      </c>
      <c r="MMI209" s="1290" t="s">
        <v>1345</v>
      </c>
      <c r="MMJ209" s="1290" t="s">
        <v>1345</v>
      </c>
      <c r="MMK209" s="1290" t="s">
        <v>1345</v>
      </c>
      <c r="MML209" s="1290" t="s">
        <v>1345</v>
      </c>
      <c r="MMM209" s="1290" t="s">
        <v>1345</v>
      </c>
      <c r="MMN209" s="1290" t="s">
        <v>1345</v>
      </c>
      <c r="MMO209" s="1290" t="s">
        <v>1345</v>
      </c>
      <c r="MMP209" s="1290" t="s">
        <v>1345</v>
      </c>
      <c r="MMQ209" s="1290" t="s">
        <v>1345</v>
      </c>
      <c r="MMR209" s="1290" t="s">
        <v>1345</v>
      </c>
      <c r="MMS209" s="1290" t="s">
        <v>1345</v>
      </c>
      <c r="MMT209" s="1290" t="s">
        <v>1345</v>
      </c>
      <c r="MMU209" s="1290" t="s">
        <v>1345</v>
      </c>
      <c r="MMV209" s="1290" t="s">
        <v>1345</v>
      </c>
      <c r="MMW209" s="1290" t="s">
        <v>1345</v>
      </c>
      <c r="MMX209" s="1290" t="s">
        <v>1345</v>
      </c>
      <c r="MMY209" s="1290" t="s">
        <v>1345</v>
      </c>
      <c r="MMZ209" s="1290" t="s">
        <v>1345</v>
      </c>
      <c r="MNA209" s="1290" t="s">
        <v>1345</v>
      </c>
      <c r="MNB209" s="1290" t="s">
        <v>1345</v>
      </c>
      <c r="MNC209" s="1290" t="s">
        <v>1345</v>
      </c>
      <c r="MND209" s="1290" t="s">
        <v>1345</v>
      </c>
      <c r="MNE209" s="1290" t="s">
        <v>1345</v>
      </c>
      <c r="MNF209" s="1290" t="s">
        <v>1345</v>
      </c>
      <c r="MNG209" s="1290" t="s">
        <v>1345</v>
      </c>
      <c r="MNH209" s="1290" t="s">
        <v>1345</v>
      </c>
      <c r="MNI209" s="1290" t="s">
        <v>1345</v>
      </c>
      <c r="MNJ209" s="1290" t="s">
        <v>1345</v>
      </c>
      <c r="MNK209" s="1290" t="s">
        <v>1345</v>
      </c>
      <c r="MNL209" s="1290" t="s">
        <v>1345</v>
      </c>
      <c r="MNM209" s="1290" t="s">
        <v>1345</v>
      </c>
      <c r="MNN209" s="1290" t="s">
        <v>1345</v>
      </c>
      <c r="MNO209" s="1290" t="s">
        <v>1345</v>
      </c>
      <c r="MNP209" s="1290" t="s">
        <v>1345</v>
      </c>
      <c r="MNQ209" s="1290" t="s">
        <v>1345</v>
      </c>
      <c r="MNR209" s="1290" t="s">
        <v>1345</v>
      </c>
      <c r="MNS209" s="1290" t="s">
        <v>1345</v>
      </c>
      <c r="MNT209" s="1290" t="s">
        <v>1345</v>
      </c>
      <c r="MNU209" s="1290" t="s">
        <v>1345</v>
      </c>
      <c r="MNV209" s="1290" t="s">
        <v>1345</v>
      </c>
      <c r="MNW209" s="1290" t="s">
        <v>1345</v>
      </c>
      <c r="MNX209" s="1290" t="s">
        <v>1345</v>
      </c>
      <c r="MNY209" s="1290" t="s">
        <v>1345</v>
      </c>
      <c r="MNZ209" s="1290" t="s">
        <v>1345</v>
      </c>
      <c r="MOA209" s="1290" t="s">
        <v>1345</v>
      </c>
      <c r="MOB209" s="1290" t="s">
        <v>1345</v>
      </c>
      <c r="MOC209" s="1290" t="s">
        <v>1345</v>
      </c>
      <c r="MOD209" s="1290" t="s">
        <v>1345</v>
      </c>
      <c r="MOE209" s="1290" t="s">
        <v>1345</v>
      </c>
      <c r="MOF209" s="1290" t="s">
        <v>1345</v>
      </c>
      <c r="MOG209" s="1290" t="s">
        <v>1345</v>
      </c>
      <c r="MOH209" s="1290" t="s">
        <v>1345</v>
      </c>
      <c r="MOI209" s="1290" t="s">
        <v>1345</v>
      </c>
      <c r="MOJ209" s="1290" t="s">
        <v>1345</v>
      </c>
      <c r="MOK209" s="1290" t="s">
        <v>1345</v>
      </c>
      <c r="MOL209" s="1290" t="s">
        <v>1345</v>
      </c>
      <c r="MOM209" s="1290" t="s">
        <v>1345</v>
      </c>
      <c r="MON209" s="1290" t="s">
        <v>1345</v>
      </c>
      <c r="MOO209" s="1290" t="s">
        <v>1345</v>
      </c>
      <c r="MOP209" s="1290" t="s">
        <v>1345</v>
      </c>
      <c r="MOQ209" s="1290" t="s">
        <v>1345</v>
      </c>
      <c r="MOR209" s="1290" t="s">
        <v>1345</v>
      </c>
      <c r="MOS209" s="1290" t="s">
        <v>1345</v>
      </c>
      <c r="MOT209" s="1290" t="s">
        <v>1345</v>
      </c>
      <c r="MOU209" s="1290" t="s">
        <v>1345</v>
      </c>
      <c r="MOV209" s="1290" t="s">
        <v>1345</v>
      </c>
      <c r="MOW209" s="1290" t="s">
        <v>1345</v>
      </c>
      <c r="MOX209" s="1290" t="s">
        <v>1345</v>
      </c>
      <c r="MOY209" s="1290" t="s">
        <v>1345</v>
      </c>
      <c r="MOZ209" s="1290" t="s">
        <v>1345</v>
      </c>
      <c r="MPA209" s="1290" t="s">
        <v>1345</v>
      </c>
      <c r="MPB209" s="1290" t="s">
        <v>1345</v>
      </c>
      <c r="MPC209" s="1290" t="s">
        <v>1345</v>
      </c>
      <c r="MPD209" s="1290" t="s">
        <v>1345</v>
      </c>
      <c r="MPE209" s="1290" t="s">
        <v>1345</v>
      </c>
      <c r="MPF209" s="1290" t="s">
        <v>1345</v>
      </c>
      <c r="MPG209" s="1290" t="s">
        <v>1345</v>
      </c>
      <c r="MPH209" s="1290" t="s">
        <v>1345</v>
      </c>
      <c r="MPI209" s="1290" t="s">
        <v>1345</v>
      </c>
      <c r="MPJ209" s="1290" t="s">
        <v>1345</v>
      </c>
      <c r="MPK209" s="1290" t="s">
        <v>1345</v>
      </c>
      <c r="MPL209" s="1290" t="s">
        <v>1345</v>
      </c>
      <c r="MPM209" s="1290" t="s">
        <v>1345</v>
      </c>
      <c r="MPN209" s="1290" t="s">
        <v>1345</v>
      </c>
      <c r="MPO209" s="1290" t="s">
        <v>1345</v>
      </c>
      <c r="MPP209" s="1290" t="s">
        <v>1345</v>
      </c>
      <c r="MPQ209" s="1290" t="s">
        <v>1345</v>
      </c>
      <c r="MPR209" s="1290" t="s">
        <v>1345</v>
      </c>
      <c r="MPS209" s="1290" t="s">
        <v>1345</v>
      </c>
      <c r="MPT209" s="1290" t="s">
        <v>1345</v>
      </c>
      <c r="MPU209" s="1290" t="s">
        <v>1345</v>
      </c>
      <c r="MPV209" s="1290" t="s">
        <v>1345</v>
      </c>
      <c r="MPW209" s="1290" t="s">
        <v>1345</v>
      </c>
      <c r="MPX209" s="1290" t="s">
        <v>1345</v>
      </c>
      <c r="MPY209" s="1290" t="s">
        <v>1345</v>
      </c>
      <c r="MPZ209" s="1290" t="s">
        <v>1345</v>
      </c>
      <c r="MQA209" s="1290" t="s">
        <v>1345</v>
      </c>
      <c r="MQB209" s="1290" t="s">
        <v>1345</v>
      </c>
      <c r="MQC209" s="1290" t="s">
        <v>1345</v>
      </c>
      <c r="MQD209" s="1290" t="s">
        <v>1345</v>
      </c>
      <c r="MQE209" s="1290" t="s">
        <v>1345</v>
      </c>
      <c r="MQF209" s="1290" t="s">
        <v>1345</v>
      </c>
      <c r="MQG209" s="1290" t="s">
        <v>1345</v>
      </c>
      <c r="MQH209" s="1290" t="s">
        <v>1345</v>
      </c>
      <c r="MQI209" s="1290" t="s">
        <v>1345</v>
      </c>
      <c r="MQJ209" s="1290" t="s">
        <v>1345</v>
      </c>
      <c r="MQK209" s="1290" t="s">
        <v>1345</v>
      </c>
      <c r="MQL209" s="1290" t="s">
        <v>1345</v>
      </c>
      <c r="MQM209" s="1290" t="s">
        <v>1345</v>
      </c>
      <c r="MQN209" s="1290" t="s">
        <v>1345</v>
      </c>
      <c r="MQO209" s="1290" t="s">
        <v>1345</v>
      </c>
      <c r="MQP209" s="1290" t="s">
        <v>1345</v>
      </c>
      <c r="MQQ209" s="1290" t="s">
        <v>1345</v>
      </c>
      <c r="MQR209" s="1290" t="s">
        <v>1345</v>
      </c>
      <c r="MQS209" s="1290" t="s">
        <v>1345</v>
      </c>
      <c r="MQT209" s="1290" t="s">
        <v>1345</v>
      </c>
      <c r="MQU209" s="1290" t="s">
        <v>1345</v>
      </c>
      <c r="MQV209" s="1290" t="s">
        <v>1345</v>
      </c>
      <c r="MQW209" s="1290" t="s">
        <v>1345</v>
      </c>
      <c r="MQX209" s="1290" t="s">
        <v>1345</v>
      </c>
      <c r="MQY209" s="1290" t="s">
        <v>1345</v>
      </c>
      <c r="MQZ209" s="1290" t="s">
        <v>1345</v>
      </c>
      <c r="MRA209" s="1290" t="s">
        <v>1345</v>
      </c>
      <c r="MRB209" s="1290" t="s">
        <v>1345</v>
      </c>
      <c r="MRC209" s="1290" t="s">
        <v>1345</v>
      </c>
      <c r="MRD209" s="1290" t="s">
        <v>1345</v>
      </c>
      <c r="MRE209" s="1290" t="s">
        <v>1345</v>
      </c>
      <c r="MRF209" s="1290" t="s">
        <v>1345</v>
      </c>
      <c r="MRG209" s="1290" t="s">
        <v>1345</v>
      </c>
      <c r="MRH209" s="1290" t="s">
        <v>1345</v>
      </c>
      <c r="MRI209" s="1290" t="s">
        <v>1345</v>
      </c>
      <c r="MRJ209" s="1290" t="s">
        <v>1345</v>
      </c>
      <c r="MRK209" s="1290" t="s">
        <v>1345</v>
      </c>
      <c r="MRL209" s="1290" t="s">
        <v>1345</v>
      </c>
      <c r="MRM209" s="1290" t="s">
        <v>1345</v>
      </c>
      <c r="MRN209" s="1290" t="s">
        <v>1345</v>
      </c>
      <c r="MRO209" s="1290" t="s">
        <v>1345</v>
      </c>
      <c r="MRP209" s="1290" t="s">
        <v>1345</v>
      </c>
      <c r="MRQ209" s="1290" t="s">
        <v>1345</v>
      </c>
      <c r="MRR209" s="1290" t="s">
        <v>1345</v>
      </c>
      <c r="MRS209" s="1290" t="s">
        <v>1345</v>
      </c>
      <c r="MRT209" s="1290" t="s">
        <v>1345</v>
      </c>
      <c r="MRU209" s="1290" t="s">
        <v>1345</v>
      </c>
      <c r="MRV209" s="1290" t="s">
        <v>1345</v>
      </c>
      <c r="MRW209" s="1290" t="s">
        <v>1345</v>
      </c>
      <c r="MRX209" s="1290" t="s">
        <v>1345</v>
      </c>
      <c r="MRY209" s="1290" t="s">
        <v>1345</v>
      </c>
      <c r="MRZ209" s="1290" t="s">
        <v>1345</v>
      </c>
      <c r="MSA209" s="1290" t="s">
        <v>1345</v>
      </c>
      <c r="MSB209" s="1290" t="s">
        <v>1345</v>
      </c>
      <c r="MSC209" s="1290" t="s">
        <v>1345</v>
      </c>
      <c r="MSD209" s="1290" t="s">
        <v>1345</v>
      </c>
      <c r="MSE209" s="1290" t="s">
        <v>1345</v>
      </c>
      <c r="MSF209" s="1290" t="s">
        <v>1345</v>
      </c>
      <c r="MSG209" s="1290" t="s">
        <v>1345</v>
      </c>
      <c r="MSH209" s="1290" t="s">
        <v>1345</v>
      </c>
      <c r="MSI209" s="1290" t="s">
        <v>1345</v>
      </c>
      <c r="MSJ209" s="1290" t="s">
        <v>1345</v>
      </c>
      <c r="MSK209" s="1290" t="s">
        <v>1345</v>
      </c>
      <c r="MSL209" s="1290" t="s">
        <v>1345</v>
      </c>
      <c r="MSM209" s="1290" t="s">
        <v>1345</v>
      </c>
      <c r="MSN209" s="1290" t="s">
        <v>1345</v>
      </c>
      <c r="MSO209" s="1290" t="s">
        <v>1345</v>
      </c>
      <c r="MSP209" s="1290" t="s">
        <v>1345</v>
      </c>
      <c r="MSQ209" s="1290" t="s">
        <v>1345</v>
      </c>
      <c r="MSR209" s="1290" t="s">
        <v>1345</v>
      </c>
      <c r="MSS209" s="1290" t="s">
        <v>1345</v>
      </c>
      <c r="MST209" s="1290" t="s">
        <v>1345</v>
      </c>
      <c r="MSU209" s="1290" t="s">
        <v>1345</v>
      </c>
      <c r="MSV209" s="1290" t="s">
        <v>1345</v>
      </c>
      <c r="MSW209" s="1290" t="s">
        <v>1345</v>
      </c>
      <c r="MSX209" s="1290" t="s">
        <v>1345</v>
      </c>
      <c r="MSY209" s="1290" t="s">
        <v>1345</v>
      </c>
      <c r="MSZ209" s="1290" t="s">
        <v>1345</v>
      </c>
      <c r="MTA209" s="1290" t="s">
        <v>1345</v>
      </c>
      <c r="MTB209" s="1290" t="s">
        <v>1345</v>
      </c>
      <c r="MTC209" s="1290" t="s">
        <v>1345</v>
      </c>
      <c r="MTD209" s="1290" t="s">
        <v>1345</v>
      </c>
      <c r="MTE209" s="1290" t="s">
        <v>1345</v>
      </c>
      <c r="MTF209" s="1290" t="s">
        <v>1345</v>
      </c>
      <c r="MTG209" s="1290" t="s">
        <v>1345</v>
      </c>
      <c r="MTH209" s="1290" t="s">
        <v>1345</v>
      </c>
      <c r="MTI209" s="1290" t="s">
        <v>1345</v>
      </c>
      <c r="MTJ209" s="1290" t="s">
        <v>1345</v>
      </c>
      <c r="MTK209" s="1290" t="s">
        <v>1345</v>
      </c>
      <c r="MTL209" s="1290" t="s">
        <v>1345</v>
      </c>
      <c r="MTM209" s="1290" t="s">
        <v>1345</v>
      </c>
      <c r="MTN209" s="1290" t="s">
        <v>1345</v>
      </c>
      <c r="MTO209" s="1290" t="s">
        <v>1345</v>
      </c>
      <c r="MTP209" s="1290" t="s">
        <v>1345</v>
      </c>
      <c r="MTQ209" s="1290" t="s">
        <v>1345</v>
      </c>
      <c r="MTR209" s="1290" t="s">
        <v>1345</v>
      </c>
      <c r="MTS209" s="1290" t="s">
        <v>1345</v>
      </c>
      <c r="MTT209" s="1290" t="s">
        <v>1345</v>
      </c>
      <c r="MTU209" s="1290" t="s">
        <v>1345</v>
      </c>
      <c r="MTV209" s="1290" t="s">
        <v>1345</v>
      </c>
      <c r="MTW209" s="1290" t="s">
        <v>1345</v>
      </c>
      <c r="MTX209" s="1290" t="s">
        <v>1345</v>
      </c>
      <c r="MTY209" s="1290" t="s">
        <v>1345</v>
      </c>
      <c r="MTZ209" s="1290" t="s">
        <v>1345</v>
      </c>
      <c r="MUA209" s="1290" t="s">
        <v>1345</v>
      </c>
      <c r="MUB209" s="1290" t="s">
        <v>1345</v>
      </c>
      <c r="MUC209" s="1290" t="s">
        <v>1345</v>
      </c>
      <c r="MUD209" s="1290" t="s">
        <v>1345</v>
      </c>
      <c r="MUE209" s="1290" t="s">
        <v>1345</v>
      </c>
      <c r="MUF209" s="1290" t="s">
        <v>1345</v>
      </c>
      <c r="MUG209" s="1290" t="s">
        <v>1345</v>
      </c>
      <c r="MUH209" s="1290" t="s">
        <v>1345</v>
      </c>
      <c r="MUI209" s="1290" t="s">
        <v>1345</v>
      </c>
      <c r="MUJ209" s="1290" t="s">
        <v>1345</v>
      </c>
      <c r="MUK209" s="1290" t="s">
        <v>1345</v>
      </c>
      <c r="MUL209" s="1290" t="s">
        <v>1345</v>
      </c>
      <c r="MUM209" s="1290" t="s">
        <v>1345</v>
      </c>
      <c r="MUN209" s="1290" t="s">
        <v>1345</v>
      </c>
      <c r="MUO209" s="1290" t="s">
        <v>1345</v>
      </c>
      <c r="MUP209" s="1290" t="s">
        <v>1345</v>
      </c>
      <c r="MUQ209" s="1290" t="s">
        <v>1345</v>
      </c>
      <c r="MUR209" s="1290" t="s">
        <v>1345</v>
      </c>
      <c r="MUS209" s="1290" t="s">
        <v>1345</v>
      </c>
      <c r="MUT209" s="1290" t="s">
        <v>1345</v>
      </c>
      <c r="MUU209" s="1290" t="s">
        <v>1345</v>
      </c>
      <c r="MUV209" s="1290" t="s">
        <v>1345</v>
      </c>
      <c r="MUW209" s="1290" t="s">
        <v>1345</v>
      </c>
      <c r="MUX209" s="1290" t="s">
        <v>1345</v>
      </c>
      <c r="MUY209" s="1290" t="s">
        <v>1345</v>
      </c>
      <c r="MUZ209" s="1290" t="s">
        <v>1345</v>
      </c>
      <c r="MVA209" s="1290" t="s">
        <v>1345</v>
      </c>
      <c r="MVB209" s="1290" t="s">
        <v>1345</v>
      </c>
      <c r="MVC209" s="1290" t="s">
        <v>1345</v>
      </c>
      <c r="MVD209" s="1290" t="s">
        <v>1345</v>
      </c>
      <c r="MVE209" s="1290" t="s">
        <v>1345</v>
      </c>
      <c r="MVF209" s="1290" t="s">
        <v>1345</v>
      </c>
      <c r="MVG209" s="1290" t="s">
        <v>1345</v>
      </c>
      <c r="MVH209" s="1290" t="s">
        <v>1345</v>
      </c>
      <c r="MVI209" s="1290" t="s">
        <v>1345</v>
      </c>
      <c r="MVJ209" s="1290" t="s">
        <v>1345</v>
      </c>
      <c r="MVK209" s="1290" t="s">
        <v>1345</v>
      </c>
      <c r="MVL209" s="1290" t="s">
        <v>1345</v>
      </c>
      <c r="MVM209" s="1290" t="s">
        <v>1345</v>
      </c>
      <c r="MVN209" s="1290" t="s">
        <v>1345</v>
      </c>
      <c r="MVO209" s="1290" t="s">
        <v>1345</v>
      </c>
      <c r="MVP209" s="1290" t="s">
        <v>1345</v>
      </c>
      <c r="MVQ209" s="1290" t="s">
        <v>1345</v>
      </c>
      <c r="MVR209" s="1290" t="s">
        <v>1345</v>
      </c>
      <c r="MVS209" s="1290" t="s">
        <v>1345</v>
      </c>
      <c r="MVT209" s="1290" t="s">
        <v>1345</v>
      </c>
      <c r="MVU209" s="1290" t="s">
        <v>1345</v>
      </c>
      <c r="MVV209" s="1290" t="s">
        <v>1345</v>
      </c>
      <c r="MVW209" s="1290" t="s">
        <v>1345</v>
      </c>
      <c r="MVX209" s="1290" t="s">
        <v>1345</v>
      </c>
      <c r="MVY209" s="1290" t="s">
        <v>1345</v>
      </c>
      <c r="MVZ209" s="1290" t="s">
        <v>1345</v>
      </c>
      <c r="MWA209" s="1290" t="s">
        <v>1345</v>
      </c>
      <c r="MWB209" s="1290" t="s">
        <v>1345</v>
      </c>
      <c r="MWC209" s="1290" t="s">
        <v>1345</v>
      </c>
      <c r="MWD209" s="1290" t="s">
        <v>1345</v>
      </c>
      <c r="MWE209" s="1290" t="s">
        <v>1345</v>
      </c>
      <c r="MWF209" s="1290" t="s">
        <v>1345</v>
      </c>
      <c r="MWG209" s="1290" t="s">
        <v>1345</v>
      </c>
      <c r="MWH209" s="1290" t="s">
        <v>1345</v>
      </c>
      <c r="MWI209" s="1290" t="s">
        <v>1345</v>
      </c>
      <c r="MWJ209" s="1290" t="s">
        <v>1345</v>
      </c>
      <c r="MWK209" s="1290" t="s">
        <v>1345</v>
      </c>
      <c r="MWL209" s="1290" t="s">
        <v>1345</v>
      </c>
      <c r="MWM209" s="1290" t="s">
        <v>1345</v>
      </c>
      <c r="MWN209" s="1290" t="s">
        <v>1345</v>
      </c>
      <c r="MWO209" s="1290" t="s">
        <v>1345</v>
      </c>
      <c r="MWP209" s="1290" t="s">
        <v>1345</v>
      </c>
      <c r="MWQ209" s="1290" t="s">
        <v>1345</v>
      </c>
      <c r="MWR209" s="1290" t="s">
        <v>1345</v>
      </c>
      <c r="MWS209" s="1290" t="s">
        <v>1345</v>
      </c>
      <c r="MWT209" s="1290" t="s">
        <v>1345</v>
      </c>
      <c r="MWU209" s="1290" t="s">
        <v>1345</v>
      </c>
      <c r="MWV209" s="1290" t="s">
        <v>1345</v>
      </c>
      <c r="MWW209" s="1290" t="s">
        <v>1345</v>
      </c>
      <c r="MWX209" s="1290" t="s">
        <v>1345</v>
      </c>
      <c r="MWY209" s="1290" t="s">
        <v>1345</v>
      </c>
      <c r="MWZ209" s="1290" t="s">
        <v>1345</v>
      </c>
      <c r="MXA209" s="1290" t="s">
        <v>1345</v>
      </c>
      <c r="MXB209" s="1290" t="s">
        <v>1345</v>
      </c>
      <c r="MXC209" s="1290" t="s">
        <v>1345</v>
      </c>
      <c r="MXD209" s="1290" t="s">
        <v>1345</v>
      </c>
      <c r="MXE209" s="1290" t="s">
        <v>1345</v>
      </c>
      <c r="MXF209" s="1290" t="s">
        <v>1345</v>
      </c>
      <c r="MXG209" s="1290" t="s">
        <v>1345</v>
      </c>
      <c r="MXH209" s="1290" t="s">
        <v>1345</v>
      </c>
      <c r="MXI209" s="1290" t="s">
        <v>1345</v>
      </c>
      <c r="MXJ209" s="1290" t="s">
        <v>1345</v>
      </c>
      <c r="MXK209" s="1290" t="s">
        <v>1345</v>
      </c>
      <c r="MXL209" s="1290" t="s">
        <v>1345</v>
      </c>
      <c r="MXM209" s="1290" t="s">
        <v>1345</v>
      </c>
      <c r="MXN209" s="1290" t="s">
        <v>1345</v>
      </c>
      <c r="MXO209" s="1290" t="s">
        <v>1345</v>
      </c>
      <c r="MXP209" s="1290" t="s">
        <v>1345</v>
      </c>
      <c r="MXQ209" s="1290" t="s">
        <v>1345</v>
      </c>
      <c r="MXR209" s="1290" t="s">
        <v>1345</v>
      </c>
      <c r="MXS209" s="1290" t="s">
        <v>1345</v>
      </c>
      <c r="MXT209" s="1290" t="s">
        <v>1345</v>
      </c>
      <c r="MXU209" s="1290" t="s">
        <v>1345</v>
      </c>
      <c r="MXV209" s="1290" t="s">
        <v>1345</v>
      </c>
      <c r="MXW209" s="1290" t="s">
        <v>1345</v>
      </c>
      <c r="MXX209" s="1290" t="s">
        <v>1345</v>
      </c>
      <c r="MXY209" s="1290" t="s">
        <v>1345</v>
      </c>
      <c r="MXZ209" s="1290" t="s">
        <v>1345</v>
      </c>
      <c r="MYA209" s="1290" t="s">
        <v>1345</v>
      </c>
      <c r="MYB209" s="1290" t="s">
        <v>1345</v>
      </c>
      <c r="MYC209" s="1290" t="s">
        <v>1345</v>
      </c>
      <c r="MYD209" s="1290" t="s">
        <v>1345</v>
      </c>
      <c r="MYE209" s="1290" t="s">
        <v>1345</v>
      </c>
      <c r="MYF209" s="1290" t="s">
        <v>1345</v>
      </c>
      <c r="MYG209" s="1290" t="s">
        <v>1345</v>
      </c>
      <c r="MYH209" s="1290" t="s">
        <v>1345</v>
      </c>
      <c r="MYI209" s="1290" t="s">
        <v>1345</v>
      </c>
      <c r="MYJ209" s="1290" t="s">
        <v>1345</v>
      </c>
      <c r="MYK209" s="1290" t="s">
        <v>1345</v>
      </c>
      <c r="MYL209" s="1290" t="s">
        <v>1345</v>
      </c>
      <c r="MYM209" s="1290" t="s">
        <v>1345</v>
      </c>
      <c r="MYN209" s="1290" t="s">
        <v>1345</v>
      </c>
      <c r="MYO209" s="1290" t="s">
        <v>1345</v>
      </c>
      <c r="MYP209" s="1290" t="s">
        <v>1345</v>
      </c>
      <c r="MYQ209" s="1290" t="s">
        <v>1345</v>
      </c>
      <c r="MYR209" s="1290" t="s">
        <v>1345</v>
      </c>
      <c r="MYS209" s="1290" t="s">
        <v>1345</v>
      </c>
      <c r="MYT209" s="1290" t="s">
        <v>1345</v>
      </c>
      <c r="MYU209" s="1290" t="s">
        <v>1345</v>
      </c>
      <c r="MYV209" s="1290" t="s">
        <v>1345</v>
      </c>
      <c r="MYW209" s="1290" t="s">
        <v>1345</v>
      </c>
      <c r="MYX209" s="1290" t="s">
        <v>1345</v>
      </c>
      <c r="MYY209" s="1290" t="s">
        <v>1345</v>
      </c>
      <c r="MYZ209" s="1290" t="s">
        <v>1345</v>
      </c>
      <c r="MZA209" s="1290" t="s">
        <v>1345</v>
      </c>
      <c r="MZB209" s="1290" t="s">
        <v>1345</v>
      </c>
      <c r="MZC209" s="1290" t="s">
        <v>1345</v>
      </c>
      <c r="MZD209" s="1290" t="s">
        <v>1345</v>
      </c>
      <c r="MZE209" s="1290" t="s">
        <v>1345</v>
      </c>
      <c r="MZF209" s="1290" t="s">
        <v>1345</v>
      </c>
      <c r="MZG209" s="1290" t="s">
        <v>1345</v>
      </c>
      <c r="MZH209" s="1290" t="s">
        <v>1345</v>
      </c>
      <c r="MZI209" s="1290" t="s">
        <v>1345</v>
      </c>
      <c r="MZJ209" s="1290" t="s">
        <v>1345</v>
      </c>
      <c r="MZK209" s="1290" t="s">
        <v>1345</v>
      </c>
      <c r="MZL209" s="1290" t="s">
        <v>1345</v>
      </c>
      <c r="MZM209" s="1290" t="s">
        <v>1345</v>
      </c>
      <c r="MZN209" s="1290" t="s">
        <v>1345</v>
      </c>
      <c r="MZO209" s="1290" t="s">
        <v>1345</v>
      </c>
      <c r="MZP209" s="1290" t="s">
        <v>1345</v>
      </c>
      <c r="MZQ209" s="1290" t="s">
        <v>1345</v>
      </c>
      <c r="MZR209" s="1290" t="s">
        <v>1345</v>
      </c>
      <c r="MZS209" s="1290" t="s">
        <v>1345</v>
      </c>
      <c r="MZT209" s="1290" t="s">
        <v>1345</v>
      </c>
      <c r="MZU209" s="1290" t="s">
        <v>1345</v>
      </c>
      <c r="MZV209" s="1290" t="s">
        <v>1345</v>
      </c>
      <c r="MZW209" s="1290" t="s">
        <v>1345</v>
      </c>
      <c r="MZX209" s="1290" t="s">
        <v>1345</v>
      </c>
      <c r="MZY209" s="1290" t="s">
        <v>1345</v>
      </c>
      <c r="MZZ209" s="1290" t="s">
        <v>1345</v>
      </c>
      <c r="NAA209" s="1290" t="s">
        <v>1345</v>
      </c>
      <c r="NAB209" s="1290" t="s">
        <v>1345</v>
      </c>
      <c r="NAC209" s="1290" t="s">
        <v>1345</v>
      </c>
      <c r="NAD209" s="1290" t="s">
        <v>1345</v>
      </c>
      <c r="NAE209" s="1290" t="s">
        <v>1345</v>
      </c>
      <c r="NAF209" s="1290" t="s">
        <v>1345</v>
      </c>
      <c r="NAG209" s="1290" t="s">
        <v>1345</v>
      </c>
      <c r="NAH209" s="1290" t="s">
        <v>1345</v>
      </c>
      <c r="NAI209" s="1290" t="s">
        <v>1345</v>
      </c>
      <c r="NAJ209" s="1290" t="s">
        <v>1345</v>
      </c>
      <c r="NAK209" s="1290" t="s">
        <v>1345</v>
      </c>
      <c r="NAL209" s="1290" t="s">
        <v>1345</v>
      </c>
      <c r="NAM209" s="1290" t="s">
        <v>1345</v>
      </c>
      <c r="NAN209" s="1290" t="s">
        <v>1345</v>
      </c>
      <c r="NAO209" s="1290" t="s">
        <v>1345</v>
      </c>
      <c r="NAP209" s="1290" t="s">
        <v>1345</v>
      </c>
      <c r="NAQ209" s="1290" t="s">
        <v>1345</v>
      </c>
      <c r="NAR209" s="1290" t="s">
        <v>1345</v>
      </c>
      <c r="NAS209" s="1290" t="s">
        <v>1345</v>
      </c>
      <c r="NAT209" s="1290" t="s">
        <v>1345</v>
      </c>
      <c r="NAU209" s="1290" t="s">
        <v>1345</v>
      </c>
      <c r="NAV209" s="1290" t="s">
        <v>1345</v>
      </c>
      <c r="NAW209" s="1290" t="s">
        <v>1345</v>
      </c>
      <c r="NAX209" s="1290" t="s">
        <v>1345</v>
      </c>
      <c r="NAY209" s="1290" t="s">
        <v>1345</v>
      </c>
      <c r="NAZ209" s="1290" t="s">
        <v>1345</v>
      </c>
      <c r="NBA209" s="1290" t="s">
        <v>1345</v>
      </c>
      <c r="NBB209" s="1290" t="s">
        <v>1345</v>
      </c>
      <c r="NBC209" s="1290" t="s">
        <v>1345</v>
      </c>
      <c r="NBD209" s="1290" t="s">
        <v>1345</v>
      </c>
      <c r="NBE209" s="1290" t="s">
        <v>1345</v>
      </c>
      <c r="NBF209" s="1290" t="s">
        <v>1345</v>
      </c>
      <c r="NBG209" s="1290" t="s">
        <v>1345</v>
      </c>
      <c r="NBH209" s="1290" t="s">
        <v>1345</v>
      </c>
      <c r="NBI209" s="1290" t="s">
        <v>1345</v>
      </c>
      <c r="NBJ209" s="1290" t="s">
        <v>1345</v>
      </c>
      <c r="NBK209" s="1290" t="s">
        <v>1345</v>
      </c>
      <c r="NBL209" s="1290" t="s">
        <v>1345</v>
      </c>
      <c r="NBM209" s="1290" t="s">
        <v>1345</v>
      </c>
      <c r="NBN209" s="1290" t="s">
        <v>1345</v>
      </c>
      <c r="NBO209" s="1290" t="s">
        <v>1345</v>
      </c>
      <c r="NBP209" s="1290" t="s">
        <v>1345</v>
      </c>
      <c r="NBQ209" s="1290" t="s">
        <v>1345</v>
      </c>
      <c r="NBR209" s="1290" t="s">
        <v>1345</v>
      </c>
      <c r="NBS209" s="1290" t="s">
        <v>1345</v>
      </c>
      <c r="NBT209" s="1290" t="s">
        <v>1345</v>
      </c>
      <c r="NBU209" s="1290" t="s">
        <v>1345</v>
      </c>
      <c r="NBV209" s="1290" t="s">
        <v>1345</v>
      </c>
      <c r="NBW209" s="1290" t="s">
        <v>1345</v>
      </c>
      <c r="NBX209" s="1290" t="s">
        <v>1345</v>
      </c>
      <c r="NBY209" s="1290" t="s">
        <v>1345</v>
      </c>
      <c r="NBZ209" s="1290" t="s">
        <v>1345</v>
      </c>
      <c r="NCA209" s="1290" t="s">
        <v>1345</v>
      </c>
      <c r="NCB209" s="1290" t="s">
        <v>1345</v>
      </c>
      <c r="NCC209" s="1290" t="s">
        <v>1345</v>
      </c>
      <c r="NCD209" s="1290" t="s">
        <v>1345</v>
      </c>
      <c r="NCE209" s="1290" t="s">
        <v>1345</v>
      </c>
      <c r="NCF209" s="1290" t="s">
        <v>1345</v>
      </c>
      <c r="NCG209" s="1290" t="s">
        <v>1345</v>
      </c>
      <c r="NCH209" s="1290" t="s">
        <v>1345</v>
      </c>
      <c r="NCI209" s="1290" t="s">
        <v>1345</v>
      </c>
      <c r="NCJ209" s="1290" t="s">
        <v>1345</v>
      </c>
      <c r="NCK209" s="1290" t="s">
        <v>1345</v>
      </c>
      <c r="NCL209" s="1290" t="s">
        <v>1345</v>
      </c>
      <c r="NCM209" s="1290" t="s">
        <v>1345</v>
      </c>
      <c r="NCN209" s="1290" t="s">
        <v>1345</v>
      </c>
      <c r="NCO209" s="1290" t="s">
        <v>1345</v>
      </c>
      <c r="NCP209" s="1290" t="s">
        <v>1345</v>
      </c>
      <c r="NCQ209" s="1290" t="s">
        <v>1345</v>
      </c>
      <c r="NCR209" s="1290" t="s">
        <v>1345</v>
      </c>
      <c r="NCS209" s="1290" t="s">
        <v>1345</v>
      </c>
      <c r="NCT209" s="1290" t="s">
        <v>1345</v>
      </c>
      <c r="NCU209" s="1290" t="s">
        <v>1345</v>
      </c>
      <c r="NCV209" s="1290" t="s">
        <v>1345</v>
      </c>
      <c r="NCW209" s="1290" t="s">
        <v>1345</v>
      </c>
      <c r="NCX209" s="1290" t="s">
        <v>1345</v>
      </c>
      <c r="NCY209" s="1290" t="s">
        <v>1345</v>
      </c>
      <c r="NCZ209" s="1290" t="s">
        <v>1345</v>
      </c>
      <c r="NDA209" s="1290" t="s">
        <v>1345</v>
      </c>
      <c r="NDB209" s="1290" t="s">
        <v>1345</v>
      </c>
      <c r="NDC209" s="1290" t="s">
        <v>1345</v>
      </c>
      <c r="NDD209" s="1290" t="s">
        <v>1345</v>
      </c>
      <c r="NDE209" s="1290" t="s">
        <v>1345</v>
      </c>
      <c r="NDF209" s="1290" t="s">
        <v>1345</v>
      </c>
      <c r="NDG209" s="1290" t="s">
        <v>1345</v>
      </c>
      <c r="NDH209" s="1290" t="s">
        <v>1345</v>
      </c>
      <c r="NDI209" s="1290" t="s">
        <v>1345</v>
      </c>
      <c r="NDJ209" s="1290" t="s">
        <v>1345</v>
      </c>
      <c r="NDK209" s="1290" t="s">
        <v>1345</v>
      </c>
      <c r="NDL209" s="1290" t="s">
        <v>1345</v>
      </c>
      <c r="NDM209" s="1290" t="s">
        <v>1345</v>
      </c>
      <c r="NDN209" s="1290" t="s">
        <v>1345</v>
      </c>
      <c r="NDO209" s="1290" t="s">
        <v>1345</v>
      </c>
      <c r="NDP209" s="1290" t="s">
        <v>1345</v>
      </c>
      <c r="NDQ209" s="1290" t="s">
        <v>1345</v>
      </c>
      <c r="NDR209" s="1290" t="s">
        <v>1345</v>
      </c>
      <c r="NDS209" s="1290" t="s">
        <v>1345</v>
      </c>
      <c r="NDT209" s="1290" t="s">
        <v>1345</v>
      </c>
      <c r="NDU209" s="1290" t="s">
        <v>1345</v>
      </c>
      <c r="NDV209" s="1290" t="s">
        <v>1345</v>
      </c>
      <c r="NDW209" s="1290" t="s">
        <v>1345</v>
      </c>
      <c r="NDX209" s="1290" t="s">
        <v>1345</v>
      </c>
      <c r="NDY209" s="1290" t="s">
        <v>1345</v>
      </c>
      <c r="NDZ209" s="1290" t="s">
        <v>1345</v>
      </c>
      <c r="NEA209" s="1290" t="s">
        <v>1345</v>
      </c>
      <c r="NEB209" s="1290" t="s">
        <v>1345</v>
      </c>
      <c r="NEC209" s="1290" t="s">
        <v>1345</v>
      </c>
      <c r="NED209" s="1290" t="s">
        <v>1345</v>
      </c>
      <c r="NEE209" s="1290" t="s">
        <v>1345</v>
      </c>
      <c r="NEF209" s="1290" t="s">
        <v>1345</v>
      </c>
      <c r="NEG209" s="1290" t="s">
        <v>1345</v>
      </c>
      <c r="NEH209" s="1290" t="s">
        <v>1345</v>
      </c>
      <c r="NEI209" s="1290" t="s">
        <v>1345</v>
      </c>
      <c r="NEJ209" s="1290" t="s">
        <v>1345</v>
      </c>
      <c r="NEK209" s="1290" t="s">
        <v>1345</v>
      </c>
      <c r="NEL209" s="1290" t="s">
        <v>1345</v>
      </c>
      <c r="NEM209" s="1290" t="s">
        <v>1345</v>
      </c>
      <c r="NEN209" s="1290" t="s">
        <v>1345</v>
      </c>
      <c r="NEO209" s="1290" t="s">
        <v>1345</v>
      </c>
      <c r="NEP209" s="1290" t="s">
        <v>1345</v>
      </c>
      <c r="NEQ209" s="1290" t="s">
        <v>1345</v>
      </c>
      <c r="NER209" s="1290" t="s">
        <v>1345</v>
      </c>
      <c r="NES209" s="1290" t="s">
        <v>1345</v>
      </c>
      <c r="NET209" s="1290" t="s">
        <v>1345</v>
      </c>
      <c r="NEU209" s="1290" t="s">
        <v>1345</v>
      </c>
      <c r="NEV209" s="1290" t="s">
        <v>1345</v>
      </c>
      <c r="NEW209" s="1290" t="s">
        <v>1345</v>
      </c>
      <c r="NEX209" s="1290" t="s">
        <v>1345</v>
      </c>
      <c r="NEY209" s="1290" t="s">
        <v>1345</v>
      </c>
      <c r="NEZ209" s="1290" t="s">
        <v>1345</v>
      </c>
      <c r="NFA209" s="1290" t="s">
        <v>1345</v>
      </c>
      <c r="NFB209" s="1290" t="s">
        <v>1345</v>
      </c>
      <c r="NFC209" s="1290" t="s">
        <v>1345</v>
      </c>
      <c r="NFD209" s="1290" t="s">
        <v>1345</v>
      </c>
      <c r="NFE209" s="1290" t="s">
        <v>1345</v>
      </c>
      <c r="NFF209" s="1290" t="s">
        <v>1345</v>
      </c>
      <c r="NFG209" s="1290" t="s">
        <v>1345</v>
      </c>
      <c r="NFH209" s="1290" t="s">
        <v>1345</v>
      </c>
      <c r="NFI209" s="1290" t="s">
        <v>1345</v>
      </c>
      <c r="NFJ209" s="1290" t="s">
        <v>1345</v>
      </c>
      <c r="NFK209" s="1290" t="s">
        <v>1345</v>
      </c>
      <c r="NFL209" s="1290" t="s">
        <v>1345</v>
      </c>
      <c r="NFM209" s="1290" t="s">
        <v>1345</v>
      </c>
      <c r="NFN209" s="1290" t="s">
        <v>1345</v>
      </c>
      <c r="NFO209" s="1290" t="s">
        <v>1345</v>
      </c>
      <c r="NFP209" s="1290" t="s">
        <v>1345</v>
      </c>
      <c r="NFQ209" s="1290" t="s">
        <v>1345</v>
      </c>
      <c r="NFR209" s="1290" t="s">
        <v>1345</v>
      </c>
      <c r="NFS209" s="1290" t="s">
        <v>1345</v>
      </c>
      <c r="NFT209" s="1290" t="s">
        <v>1345</v>
      </c>
      <c r="NFU209" s="1290" t="s">
        <v>1345</v>
      </c>
      <c r="NFV209" s="1290" t="s">
        <v>1345</v>
      </c>
      <c r="NFW209" s="1290" t="s">
        <v>1345</v>
      </c>
      <c r="NFX209" s="1290" t="s">
        <v>1345</v>
      </c>
      <c r="NFY209" s="1290" t="s">
        <v>1345</v>
      </c>
      <c r="NFZ209" s="1290" t="s">
        <v>1345</v>
      </c>
      <c r="NGA209" s="1290" t="s">
        <v>1345</v>
      </c>
      <c r="NGB209" s="1290" t="s">
        <v>1345</v>
      </c>
      <c r="NGC209" s="1290" t="s">
        <v>1345</v>
      </c>
      <c r="NGD209" s="1290" t="s">
        <v>1345</v>
      </c>
      <c r="NGE209" s="1290" t="s">
        <v>1345</v>
      </c>
      <c r="NGF209" s="1290" t="s">
        <v>1345</v>
      </c>
      <c r="NGG209" s="1290" t="s">
        <v>1345</v>
      </c>
      <c r="NGH209" s="1290" t="s">
        <v>1345</v>
      </c>
      <c r="NGI209" s="1290" t="s">
        <v>1345</v>
      </c>
      <c r="NGJ209" s="1290" t="s">
        <v>1345</v>
      </c>
      <c r="NGK209" s="1290" t="s">
        <v>1345</v>
      </c>
      <c r="NGL209" s="1290" t="s">
        <v>1345</v>
      </c>
      <c r="NGM209" s="1290" t="s">
        <v>1345</v>
      </c>
      <c r="NGN209" s="1290" t="s">
        <v>1345</v>
      </c>
      <c r="NGO209" s="1290" t="s">
        <v>1345</v>
      </c>
      <c r="NGP209" s="1290" t="s">
        <v>1345</v>
      </c>
      <c r="NGQ209" s="1290" t="s">
        <v>1345</v>
      </c>
      <c r="NGR209" s="1290" t="s">
        <v>1345</v>
      </c>
      <c r="NGS209" s="1290" t="s">
        <v>1345</v>
      </c>
      <c r="NGT209" s="1290" t="s">
        <v>1345</v>
      </c>
      <c r="NGU209" s="1290" t="s">
        <v>1345</v>
      </c>
      <c r="NGV209" s="1290" t="s">
        <v>1345</v>
      </c>
      <c r="NGW209" s="1290" t="s">
        <v>1345</v>
      </c>
      <c r="NGX209" s="1290" t="s">
        <v>1345</v>
      </c>
      <c r="NGY209" s="1290" t="s">
        <v>1345</v>
      </c>
      <c r="NGZ209" s="1290" t="s">
        <v>1345</v>
      </c>
      <c r="NHA209" s="1290" t="s">
        <v>1345</v>
      </c>
      <c r="NHB209" s="1290" t="s">
        <v>1345</v>
      </c>
      <c r="NHC209" s="1290" t="s">
        <v>1345</v>
      </c>
      <c r="NHD209" s="1290" t="s">
        <v>1345</v>
      </c>
      <c r="NHE209" s="1290" t="s">
        <v>1345</v>
      </c>
      <c r="NHF209" s="1290" t="s">
        <v>1345</v>
      </c>
      <c r="NHG209" s="1290" t="s">
        <v>1345</v>
      </c>
      <c r="NHH209" s="1290" t="s">
        <v>1345</v>
      </c>
      <c r="NHI209" s="1290" t="s">
        <v>1345</v>
      </c>
      <c r="NHJ209" s="1290" t="s">
        <v>1345</v>
      </c>
      <c r="NHK209" s="1290" t="s">
        <v>1345</v>
      </c>
      <c r="NHL209" s="1290" t="s">
        <v>1345</v>
      </c>
      <c r="NHM209" s="1290" t="s">
        <v>1345</v>
      </c>
      <c r="NHN209" s="1290" t="s">
        <v>1345</v>
      </c>
      <c r="NHO209" s="1290" t="s">
        <v>1345</v>
      </c>
      <c r="NHP209" s="1290" t="s">
        <v>1345</v>
      </c>
      <c r="NHQ209" s="1290" t="s">
        <v>1345</v>
      </c>
      <c r="NHR209" s="1290" t="s">
        <v>1345</v>
      </c>
      <c r="NHS209" s="1290" t="s">
        <v>1345</v>
      </c>
      <c r="NHT209" s="1290" t="s">
        <v>1345</v>
      </c>
      <c r="NHU209" s="1290" t="s">
        <v>1345</v>
      </c>
      <c r="NHV209" s="1290" t="s">
        <v>1345</v>
      </c>
      <c r="NHW209" s="1290" t="s">
        <v>1345</v>
      </c>
      <c r="NHX209" s="1290" t="s">
        <v>1345</v>
      </c>
      <c r="NHY209" s="1290" t="s">
        <v>1345</v>
      </c>
      <c r="NHZ209" s="1290" t="s">
        <v>1345</v>
      </c>
      <c r="NIA209" s="1290" t="s">
        <v>1345</v>
      </c>
      <c r="NIB209" s="1290" t="s">
        <v>1345</v>
      </c>
      <c r="NIC209" s="1290" t="s">
        <v>1345</v>
      </c>
      <c r="NID209" s="1290" t="s">
        <v>1345</v>
      </c>
      <c r="NIE209" s="1290" t="s">
        <v>1345</v>
      </c>
      <c r="NIF209" s="1290" t="s">
        <v>1345</v>
      </c>
      <c r="NIG209" s="1290" t="s">
        <v>1345</v>
      </c>
      <c r="NIH209" s="1290" t="s">
        <v>1345</v>
      </c>
      <c r="NII209" s="1290" t="s">
        <v>1345</v>
      </c>
      <c r="NIJ209" s="1290" t="s">
        <v>1345</v>
      </c>
      <c r="NIK209" s="1290" t="s">
        <v>1345</v>
      </c>
      <c r="NIL209" s="1290" t="s">
        <v>1345</v>
      </c>
      <c r="NIM209" s="1290" t="s">
        <v>1345</v>
      </c>
      <c r="NIN209" s="1290" t="s">
        <v>1345</v>
      </c>
      <c r="NIO209" s="1290" t="s">
        <v>1345</v>
      </c>
      <c r="NIP209" s="1290" t="s">
        <v>1345</v>
      </c>
      <c r="NIQ209" s="1290" t="s">
        <v>1345</v>
      </c>
      <c r="NIR209" s="1290" t="s">
        <v>1345</v>
      </c>
      <c r="NIS209" s="1290" t="s">
        <v>1345</v>
      </c>
      <c r="NIT209" s="1290" t="s">
        <v>1345</v>
      </c>
      <c r="NIU209" s="1290" t="s">
        <v>1345</v>
      </c>
      <c r="NIV209" s="1290" t="s">
        <v>1345</v>
      </c>
      <c r="NIW209" s="1290" t="s">
        <v>1345</v>
      </c>
      <c r="NIX209" s="1290" t="s">
        <v>1345</v>
      </c>
      <c r="NIY209" s="1290" t="s">
        <v>1345</v>
      </c>
      <c r="NIZ209" s="1290" t="s">
        <v>1345</v>
      </c>
      <c r="NJA209" s="1290" t="s">
        <v>1345</v>
      </c>
      <c r="NJB209" s="1290" t="s">
        <v>1345</v>
      </c>
      <c r="NJC209" s="1290" t="s">
        <v>1345</v>
      </c>
      <c r="NJD209" s="1290" t="s">
        <v>1345</v>
      </c>
      <c r="NJE209" s="1290" t="s">
        <v>1345</v>
      </c>
      <c r="NJF209" s="1290" t="s">
        <v>1345</v>
      </c>
      <c r="NJG209" s="1290" t="s">
        <v>1345</v>
      </c>
      <c r="NJH209" s="1290" t="s">
        <v>1345</v>
      </c>
      <c r="NJI209" s="1290" t="s">
        <v>1345</v>
      </c>
      <c r="NJJ209" s="1290" t="s">
        <v>1345</v>
      </c>
      <c r="NJK209" s="1290" t="s">
        <v>1345</v>
      </c>
      <c r="NJL209" s="1290" t="s">
        <v>1345</v>
      </c>
      <c r="NJM209" s="1290" t="s">
        <v>1345</v>
      </c>
      <c r="NJN209" s="1290" t="s">
        <v>1345</v>
      </c>
      <c r="NJO209" s="1290" t="s">
        <v>1345</v>
      </c>
      <c r="NJP209" s="1290" t="s">
        <v>1345</v>
      </c>
      <c r="NJQ209" s="1290" t="s">
        <v>1345</v>
      </c>
      <c r="NJR209" s="1290" t="s">
        <v>1345</v>
      </c>
      <c r="NJS209" s="1290" t="s">
        <v>1345</v>
      </c>
      <c r="NJT209" s="1290" t="s">
        <v>1345</v>
      </c>
      <c r="NJU209" s="1290" t="s">
        <v>1345</v>
      </c>
      <c r="NJV209" s="1290" t="s">
        <v>1345</v>
      </c>
      <c r="NJW209" s="1290" t="s">
        <v>1345</v>
      </c>
      <c r="NJX209" s="1290" t="s">
        <v>1345</v>
      </c>
      <c r="NJY209" s="1290" t="s">
        <v>1345</v>
      </c>
      <c r="NJZ209" s="1290" t="s">
        <v>1345</v>
      </c>
      <c r="NKA209" s="1290" t="s">
        <v>1345</v>
      </c>
      <c r="NKB209" s="1290" t="s">
        <v>1345</v>
      </c>
      <c r="NKC209" s="1290" t="s">
        <v>1345</v>
      </c>
      <c r="NKD209" s="1290" t="s">
        <v>1345</v>
      </c>
      <c r="NKE209" s="1290" t="s">
        <v>1345</v>
      </c>
      <c r="NKF209" s="1290" t="s">
        <v>1345</v>
      </c>
      <c r="NKG209" s="1290" t="s">
        <v>1345</v>
      </c>
      <c r="NKH209" s="1290" t="s">
        <v>1345</v>
      </c>
      <c r="NKI209" s="1290" t="s">
        <v>1345</v>
      </c>
      <c r="NKJ209" s="1290" t="s">
        <v>1345</v>
      </c>
      <c r="NKK209" s="1290" t="s">
        <v>1345</v>
      </c>
      <c r="NKL209" s="1290" t="s">
        <v>1345</v>
      </c>
      <c r="NKM209" s="1290" t="s">
        <v>1345</v>
      </c>
      <c r="NKN209" s="1290" t="s">
        <v>1345</v>
      </c>
      <c r="NKO209" s="1290" t="s">
        <v>1345</v>
      </c>
      <c r="NKP209" s="1290" t="s">
        <v>1345</v>
      </c>
      <c r="NKQ209" s="1290" t="s">
        <v>1345</v>
      </c>
      <c r="NKR209" s="1290" t="s">
        <v>1345</v>
      </c>
      <c r="NKS209" s="1290" t="s">
        <v>1345</v>
      </c>
      <c r="NKT209" s="1290" t="s">
        <v>1345</v>
      </c>
      <c r="NKU209" s="1290" t="s">
        <v>1345</v>
      </c>
      <c r="NKV209" s="1290" t="s">
        <v>1345</v>
      </c>
      <c r="NKW209" s="1290" t="s">
        <v>1345</v>
      </c>
      <c r="NKX209" s="1290" t="s">
        <v>1345</v>
      </c>
      <c r="NKY209" s="1290" t="s">
        <v>1345</v>
      </c>
      <c r="NKZ209" s="1290" t="s">
        <v>1345</v>
      </c>
      <c r="NLA209" s="1290" t="s">
        <v>1345</v>
      </c>
      <c r="NLB209" s="1290" t="s">
        <v>1345</v>
      </c>
      <c r="NLC209" s="1290" t="s">
        <v>1345</v>
      </c>
      <c r="NLD209" s="1290" t="s">
        <v>1345</v>
      </c>
      <c r="NLE209" s="1290" t="s">
        <v>1345</v>
      </c>
      <c r="NLF209" s="1290" t="s">
        <v>1345</v>
      </c>
      <c r="NLG209" s="1290" t="s">
        <v>1345</v>
      </c>
      <c r="NLH209" s="1290" t="s">
        <v>1345</v>
      </c>
      <c r="NLI209" s="1290" t="s">
        <v>1345</v>
      </c>
      <c r="NLJ209" s="1290" t="s">
        <v>1345</v>
      </c>
      <c r="NLK209" s="1290" t="s">
        <v>1345</v>
      </c>
      <c r="NLL209" s="1290" t="s">
        <v>1345</v>
      </c>
      <c r="NLM209" s="1290" t="s">
        <v>1345</v>
      </c>
      <c r="NLN209" s="1290" t="s">
        <v>1345</v>
      </c>
      <c r="NLO209" s="1290" t="s">
        <v>1345</v>
      </c>
      <c r="NLP209" s="1290" t="s">
        <v>1345</v>
      </c>
      <c r="NLQ209" s="1290" t="s">
        <v>1345</v>
      </c>
      <c r="NLR209" s="1290" t="s">
        <v>1345</v>
      </c>
      <c r="NLS209" s="1290" t="s">
        <v>1345</v>
      </c>
      <c r="NLT209" s="1290" t="s">
        <v>1345</v>
      </c>
      <c r="NLU209" s="1290" t="s">
        <v>1345</v>
      </c>
      <c r="NLV209" s="1290" t="s">
        <v>1345</v>
      </c>
      <c r="NLW209" s="1290" t="s">
        <v>1345</v>
      </c>
      <c r="NLX209" s="1290" t="s">
        <v>1345</v>
      </c>
      <c r="NLY209" s="1290" t="s">
        <v>1345</v>
      </c>
      <c r="NLZ209" s="1290" t="s">
        <v>1345</v>
      </c>
      <c r="NMA209" s="1290" t="s">
        <v>1345</v>
      </c>
      <c r="NMB209" s="1290" t="s">
        <v>1345</v>
      </c>
      <c r="NMC209" s="1290" t="s">
        <v>1345</v>
      </c>
      <c r="NMD209" s="1290" t="s">
        <v>1345</v>
      </c>
      <c r="NME209" s="1290" t="s">
        <v>1345</v>
      </c>
      <c r="NMF209" s="1290" t="s">
        <v>1345</v>
      </c>
      <c r="NMG209" s="1290" t="s">
        <v>1345</v>
      </c>
      <c r="NMH209" s="1290" t="s">
        <v>1345</v>
      </c>
      <c r="NMI209" s="1290" t="s">
        <v>1345</v>
      </c>
      <c r="NMJ209" s="1290" t="s">
        <v>1345</v>
      </c>
      <c r="NMK209" s="1290" t="s">
        <v>1345</v>
      </c>
      <c r="NML209" s="1290" t="s">
        <v>1345</v>
      </c>
      <c r="NMM209" s="1290" t="s">
        <v>1345</v>
      </c>
      <c r="NMN209" s="1290" t="s">
        <v>1345</v>
      </c>
      <c r="NMO209" s="1290" t="s">
        <v>1345</v>
      </c>
      <c r="NMP209" s="1290" t="s">
        <v>1345</v>
      </c>
      <c r="NMQ209" s="1290" t="s">
        <v>1345</v>
      </c>
      <c r="NMR209" s="1290" t="s">
        <v>1345</v>
      </c>
      <c r="NMS209" s="1290" t="s">
        <v>1345</v>
      </c>
      <c r="NMT209" s="1290" t="s">
        <v>1345</v>
      </c>
      <c r="NMU209" s="1290" t="s">
        <v>1345</v>
      </c>
      <c r="NMV209" s="1290" t="s">
        <v>1345</v>
      </c>
      <c r="NMW209" s="1290" t="s">
        <v>1345</v>
      </c>
      <c r="NMX209" s="1290" t="s">
        <v>1345</v>
      </c>
      <c r="NMY209" s="1290" t="s">
        <v>1345</v>
      </c>
      <c r="NMZ209" s="1290" t="s">
        <v>1345</v>
      </c>
      <c r="NNA209" s="1290" t="s">
        <v>1345</v>
      </c>
      <c r="NNB209" s="1290" t="s">
        <v>1345</v>
      </c>
      <c r="NNC209" s="1290" t="s">
        <v>1345</v>
      </c>
      <c r="NND209" s="1290" t="s">
        <v>1345</v>
      </c>
      <c r="NNE209" s="1290" t="s">
        <v>1345</v>
      </c>
      <c r="NNF209" s="1290" t="s">
        <v>1345</v>
      </c>
      <c r="NNG209" s="1290" t="s">
        <v>1345</v>
      </c>
      <c r="NNH209" s="1290" t="s">
        <v>1345</v>
      </c>
      <c r="NNI209" s="1290" t="s">
        <v>1345</v>
      </c>
      <c r="NNJ209" s="1290" t="s">
        <v>1345</v>
      </c>
      <c r="NNK209" s="1290" t="s">
        <v>1345</v>
      </c>
      <c r="NNL209" s="1290" t="s">
        <v>1345</v>
      </c>
      <c r="NNM209" s="1290" t="s">
        <v>1345</v>
      </c>
      <c r="NNN209" s="1290" t="s">
        <v>1345</v>
      </c>
      <c r="NNO209" s="1290" t="s">
        <v>1345</v>
      </c>
      <c r="NNP209" s="1290" t="s">
        <v>1345</v>
      </c>
      <c r="NNQ209" s="1290" t="s">
        <v>1345</v>
      </c>
      <c r="NNR209" s="1290" t="s">
        <v>1345</v>
      </c>
      <c r="NNS209" s="1290" t="s">
        <v>1345</v>
      </c>
      <c r="NNT209" s="1290" t="s">
        <v>1345</v>
      </c>
      <c r="NNU209" s="1290" t="s">
        <v>1345</v>
      </c>
      <c r="NNV209" s="1290" t="s">
        <v>1345</v>
      </c>
      <c r="NNW209" s="1290" t="s">
        <v>1345</v>
      </c>
      <c r="NNX209" s="1290" t="s">
        <v>1345</v>
      </c>
      <c r="NNY209" s="1290" t="s">
        <v>1345</v>
      </c>
      <c r="NNZ209" s="1290" t="s">
        <v>1345</v>
      </c>
      <c r="NOA209" s="1290" t="s">
        <v>1345</v>
      </c>
      <c r="NOB209" s="1290" t="s">
        <v>1345</v>
      </c>
      <c r="NOC209" s="1290" t="s">
        <v>1345</v>
      </c>
      <c r="NOD209" s="1290" t="s">
        <v>1345</v>
      </c>
      <c r="NOE209" s="1290" t="s">
        <v>1345</v>
      </c>
      <c r="NOF209" s="1290" t="s">
        <v>1345</v>
      </c>
      <c r="NOG209" s="1290" t="s">
        <v>1345</v>
      </c>
      <c r="NOH209" s="1290" t="s">
        <v>1345</v>
      </c>
      <c r="NOI209" s="1290" t="s">
        <v>1345</v>
      </c>
      <c r="NOJ209" s="1290" t="s">
        <v>1345</v>
      </c>
      <c r="NOK209" s="1290" t="s">
        <v>1345</v>
      </c>
      <c r="NOL209" s="1290" t="s">
        <v>1345</v>
      </c>
      <c r="NOM209" s="1290" t="s">
        <v>1345</v>
      </c>
      <c r="NON209" s="1290" t="s">
        <v>1345</v>
      </c>
      <c r="NOO209" s="1290" t="s">
        <v>1345</v>
      </c>
      <c r="NOP209" s="1290" t="s">
        <v>1345</v>
      </c>
      <c r="NOQ209" s="1290" t="s">
        <v>1345</v>
      </c>
      <c r="NOR209" s="1290" t="s">
        <v>1345</v>
      </c>
      <c r="NOS209" s="1290" t="s">
        <v>1345</v>
      </c>
      <c r="NOT209" s="1290" t="s">
        <v>1345</v>
      </c>
      <c r="NOU209" s="1290" t="s">
        <v>1345</v>
      </c>
      <c r="NOV209" s="1290" t="s">
        <v>1345</v>
      </c>
      <c r="NOW209" s="1290" t="s">
        <v>1345</v>
      </c>
      <c r="NOX209" s="1290" t="s">
        <v>1345</v>
      </c>
      <c r="NOY209" s="1290" t="s">
        <v>1345</v>
      </c>
      <c r="NOZ209" s="1290" t="s">
        <v>1345</v>
      </c>
      <c r="NPA209" s="1290" t="s">
        <v>1345</v>
      </c>
      <c r="NPB209" s="1290" t="s">
        <v>1345</v>
      </c>
      <c r="NPC209" s="1290" t="s">
        <v>1345</v>
      </c>
      <c r="NPD209" s="1290" t="s">
        <v>1345</v>
      </c>
      <c r="NPE209" s="1290" t="s">
        <v>1345</v>
      </c>
      <c r="NPF209" s="1290" t="s">
        <v>1345</v>
      </c>
      <c r="NPG209" s="1290" t="s">
        <v>1345</v>
      </c>
      <c r="NPH209" s="1290" t="s">
        <v>1345</v>
      </c>
      <c r="NPI209" s="1290" t="s">
        <v>1345</v>
      </c>
      <c r="NPJ209" s="1290" t="s">
        <v>1345</v>
      </c>
      <c r="NPK209" s="1290" t="s">
        <v>1345</v>
      </c>
      <c r="NPL209" s="1290" t="s">
        <v>1345</v>
      </c>
      <c r="NPM209" s="1290" t="s">
        <v>1345</v>
      </c>
      <c r="NPN209" s="1290" t="s">
        <v>1345</v>
      </c>
      <c r="NPO209" s="1290" t="s">
        <v>1345</v>
      </c>
      <c r="NPP209" s="1290" t="s">
        <v>1345</v>
      </c>
      <c r="NPQ209" s="1290" t="s">
        <v>1345</v>
      </c>
      <c r="NPR209" s="1290" t="s">
        <v>1345</v>
      </c>
      <c r="NPS209" s="1290" t="s">
        <v>1345</v>
      </c>
      <c r="NPT209" s="1290" t="s">
        <v>1345</v>
      </c>
      <c r="NPU209" s="1290" t="s">
        <v>1345</v>
      </c>
      <c r="NPV209" s="1290" t="s">
        <v>1345</v>
      </c>
      <c r="NPW209" s="1290" t="s">
        <v>1345</v>
      </c>
      <c r="NPX209" s="1290" t="s">
        <v>1345</v>
      </c>
      <c r="NPY209" s="1290" t="s">
        <v>1345</v>
      </c>
      <c r="NPZ209" s="1290" t="s">
        <v>1345</v>
      </c>
      <c r="NQA209" s="1290" t="s">
        <v>1345</v>
      </c>
      <c r="NQB209" s="1290" t="s">
        <v>1345</v>
      </c>
      <c r="NQC209" s="1290" t="s">
        <v>1345</v>
      </c>
      <c r="NQD209" s="1290" t="s">
        <v>1345</v>
      </c>
      <c r="NQE209" s="1290" t="s">
        <v>1345</v>
      </c>
      <c r="NQF209" s="1290" t="s">
        <v>1345</v>
      </c>
      <c r="NQG209" s="1290" t="s">
        <v>1345</v>
      </c>
      <c r="NQH209" s="1290" t="s">
        <v>1345</v>
      </c>
      <c r="NQI209" s="1290" t="s">
        <v>1345</v>
      </c>
      <c r="NQJ209" s="1290" t="s">
        <v>1345</v>
      </c>
      <c r="NQK209" s="1290" t="s">
        <v>1345</v>
      </c>
      <c r="NQL209" s="1290" t="s">
        <v>1345</v>
      </c>
      <c r="NQM209" s="1290" t="s">
        <v>1345</v>
      </c>
      <c r="NQN209" s="1290" t="s">
        <v>1345</v>
      </c>
      <c r="NQO209" s="1290" t="s">
        <v>1345</v>
      </c>
      <c r="NQP209" s="1290" t="s">
        <v>1345</v>
      </c>
      <c r="NQQ209" s="1290" t="s">
        <v>1345</v>
      </c>
      <c r="NQR209" s="1290" t="s">
        <v>1345</v>
      </c>
      <c r="NQS209" s="1290" t="s">
        <v>1345</v>
      </c>
      <c r="NQT209" s="1290" t="s">
        <v>1345</v>
      </c>
      <c r="NQU209" s="1290" t="s">
        <v>1345</v>
      </c>
      <c r="NQV209" s="1290" t="s">
        <v>1345</v>
      </c>
      <c r="NQW209" s="1290" t="s">
        <v>1345</v>
      </c>
      <c r="NQX209" s="1290" t="s">
        <v>1345</v>
      </c>
      <c r="NQY209" s="1290" t="s">
        <v>1345</v>
      </c>
      <c r="NQZ209" s="1290" t="s">
        <v>1345</v>
      </c>
      <c r="NRA209" s="1290" t="s">
        <v>1345</v>
      </c>
      <c r="NRB209" s="1290" t="s">
        <v>1345</v>
      </c>
      <c r="NRC209" s="1290" t="s">
        <v>1345</v>
      </c>
      <c r="NRD209" s="1290" t="s">
        <v>1345</v>
      </c>
      <c r="NRE209" s="1290" t="s">
        <v>1345</v>
      </c>
      <c r="NRF209" s="1290" t="s">
        <v>1345</v>
      </c>
      <c r="NRG209" s="1290" t="s">
        <v>1345</v>
      </c>
      <c r="NRH209" s="1290" t="s">
        <v>1345</v>
      </c>
      <c r="NRI209" s="1290" t="s">
        <v>1345</v>
      </c>
      <c r="NRJ209" s="1290" t="s">
        <v>1345</v>
      </c>
      <c r="NRK209" s="1290" t="s">
        <v>1345</v>
      </c>
      <c r="NRL209" s="1290" t="s">
        <v>1345</v>
      </c>
      <c r="NRM209" s="1290" t="s">
        <v>1345</v>
      </c>
      <c r="NRN209" s="1290" t="s">
        <v>1345</v>
      </c>
      <c r="NRO209" s="1290" t="s">
        <v>1345</v>
      </c>
      <c r="NRP209" s="1290" t="s">
        <v>1345</v>
      </c>
      <c r="NRQ209" s="1290" t="s">
        <v>1345</v>
      </c>
      <c r="NRR209" s="1290" t="s">
        <v>1345</v>
      </c>
      <c r="NRS209" s="1290" t="s">
        <v>1345</v>
      </c>
      <c r="NRT209" s="1290" t="s">
        <v>1345</v>
      </c>
      <c r="NRU209" s="1290" t="s">
        <v>1345</v>
      </c>
      <c r="NRV209" s="1290" t="s">
        <v>1345</v>
      </c>
      <c r="NRW209" s="1290" t="s">
        <v>1345</v>
      </c>
      <c r="NRX209" s="1290" t="s">
        <v>1345</v>
      </c>
      <c r="NRY209" s="1290" t="s">
        <v>1345</v>
      </c>
      <c r="NRZ209" s="1290" t="s">
        <v>1345</v>
      </c>
      <c r="NSA209" s="1290" t="s">
        <v>1345</v>
      </c>
      <c r="NSB209" s="1290" t="s">
        <v>1345</v>
      </c>
      <c r="NSC209" s="1290" t="s">
        <v>1345</v>
      </c>
      <c r="NSD209" s="1290" t="s">
        <v>1345</v>
      </c>
      <c r="NSE209" s="1290" t="s">
        <v>1345</v>
      </c>
      <c r="NSF209" s="1290" t="s">
        <v>1345</v>
      </c>
      <c r="NSG209" s="1290" t="s">
        <v>1345</v>
      </c>
      <c r="NSH209" s="1290" t="s">
        <v>1345</v>
      </c>
      <c r="NSI209" s="1290" t="s">
        <v>1345</v>
      </c>
      <c r="NSJ209" s="1290" t="s">
        <v>1345</v>
      </c>
      <c r="NSK209" s="1290" t="s">
        <v>1345</v>
      </c>
      <c r="NSL209" s="1290" t="s">
        <v>1345</v>
      </c>
      <c r="NSM209" s="1290" t="s">
        <v>1345</v>
      </c>
      <c r="NSN209" s="1290" t="s">
        <v>1345</v>
      </c>
      <c r="NSO209" s="1290" t="s">
        <v>1345</v>
      </c>
      <c r="NSP209" s="1290" t="s">
        <v>1345</v>
      </c>
      <c r="NSQ209" s="1290" t="s">
        <v>1345</v>
      </c>
      <c r="NSR209" s="1290" t="s">
        <v>1345</v>
      </c>
      <c r="NSS209" s="1290" t="s">
        <v>1345</v>
      </c>
      <c r="NST209" s="1290" t="s">
        <v>1345</v>
      </c>
      <c r="NSU209" s="1290" t="s">
        <v>1345</v>
      </c>
      <c r="NSV209" s="1290" t="s">
        <v>1345</v>
      </c>
      <c r="NSW209" s="1290" t="s">
        <v>1345</v>
      </c>
      <c r="NSX209" s="1290" t="s">
        <v>1345</v>
      </c>
      <c r="NSY209" s="1290" t="s">
        <v>1345</v>
      </c>
      <c r="NSZ209" s="1290" t="s">
        <v>1345</v>
      </c>
      <c r="NTA209" s="1290" t="s">
        <v>1345</v>
      </c>
      <c r="NTB209" s="1290" t="s">
        <v>1345</v>
      </c>
      <c r="NTC209" s="1290" t="s">
        <v>1345</v>
      </c>
      <c r="NTD209" s="1290" t="s">
        <v>1345</v>
      </c>
      <c r="NTE209" s="1290" t="s">
        <v>1345</v>
      </c>
      <c r="NTF209" s="1290" t="s">
        <v>1345</v>
      </c>
      <c r="NTG209" s="1290" t="s">
        <v>1345</v>
      </c>
      <c r="NTH209" s="1290" t="s">
        <v>1345</v>
      </c>
      <c r="NTI209" s="1290" t="s">
        <v>1345</v>
      </c>
      <c r="NTJ209" s="1290" t="s">
        <v>1345</v>
      </c>
      <c r="NTK209" s="1290" t="s">
        <v>1345</v>
      </c>
      <c r="NTL209" s="1290" t="s">
        <v>1345</v>
      </c>
      <c r="NTM209" s="1290" t="s">
        <v>1345</v>
      </c>
      <c r="NTN209" s="1290" t="s">
        <v>1345</v>
      </c>
      <c r="NTO209" s="1290" t="s">
        <v>1345</v>
      </c>
      <c r="NTP209" s="1290" t="s">
        <v>1345</v>
      </c>
      <c r="NTQ209" s="1290" t="s">
        <v>1345</v>
      </c>
      <c r="NTR209" s="1290" t="s">
        <v>1345</v>
      </c>
      <c r="NTS209" s="1290" t="s">
        <v>1345</v>
      </c>
      <c r="NTT209" s="1290" t="s">
        <v>1345</v>
      </c>
      <c r="NTU209" s="1290" t="s">
        <v>1345</v>
      </c>
      <c r="NTV209" s="1290" t="s">
        <v>1345</v>
      </c>
      <c r="NTW209" s="1290" t="s">
        <v>1345</v>
      </c>
      <c r="NTX209" s="1290" t="s">
        <v>1345</v>
      </c>
      <c r="NTY209" s="1290" t="s">
        <v>1345</v>
      </c>
      <c r="NTZ209" s="1290" t="s">
        <v>1345</v>
      </c>
      <c r="NUA209" s="1290" t="s">
        <v>1345</v>
      </c>
      <c r="NUB209" s="1290" t="s">
        <v>1345</v>
      </c>
      <c r="NUC209" s="1290" t="s">
        <v>1345</v>
      </c>
      <c r="NUD209" s="1290" t="s">
        <v>1345</v>
      </c>
      <c r="NUE209" s="1290" t="s">
        <v>1345</v>
      </c>
      <c r="NUF209" s="1290" t="s">
        <v>1345</v>
      </c>
      <c r="NUG209" s="1290" t="s">
        <v>1345</v>
      </c>
      <c r="NUH209" s="1290" t="s">
        <v>1345</v>
      </c>
      <c r="NUI209" s="1290" t="s">
        <v>1345</v>
      </c>
      <c r="NUJ209" s="1290" t="s">
        <v>1345</v>
      </c>
      <c r="NUK209" s="1290" t="s">
        <v>1345</v>
      </c>
      <c r="NUL209" s="1290" t="s">
        <v>1345</v>
      </c>
      <c r="NUM209" s="1290" t="s">
        <v>1345</v>
      </c>
      <c r="NUN209" s="1290" t="s">
        <v>1345</v>
      </c>
      <c r="NUO209" s="1290" t="s">
        <v>1345</v>
      </c>
      <c r="NUP209" s="1290" t="s">
        <v>1345</v>
      </c>
      <c r="NUQ209" s="1290" t="s">
        <v>1345</v>
      </c>
      <c r="NUR209" s="1290" t="s">
        <v>1345</v>
      </c>
      <c r="NUS209" s="1290" t="s">
        <v>1345</v>
      </c>
      <c r="NUT209" s="1290" t="s">
        <v>1345</v>
      </c>
      <c r="NUU209" s="1290" t="s">
        <v>1345</v>
      </c>
      <c r="NUV209" s="1290" t="s">
        <v>1345</v>
      </c>
      <c r="NUW209" s="1290" t="s">
        <v>1345</v>
      </c>
      <c r="NUX209" s="1290" t="s">
        <v>1345</v>
      </c>
      <c r="NUY209" s="1290" t="s">
        <v>1345</v>
      </c>
      <c r="NUZ209" s="1290" t="s">
        <v>1345</v>
      </c>
      <c r="NVA209" s="1290" t="s">
        <v>1345</v>
      </c>
      <c r="NVB209" s="1290" t="s">
        <v>1345</v>
      </c>
      <c r="NVC209" s="1290" t="s">
        <v>1345</v>
      </c>
      <c r="NVD209" s="1290" t="s">
        <v>1345</v>
      </c>
      <c r="NVE209" s="1290" t="s">
        <v>1345</v>
      </c>
      <c r="NVF209" s="1290" t="s">
        <v>1345</v>
      </c>
      <c r="NVG209" s="1290" t="s">
        <v>1345</v>
      </c>
      <c r="NVH209" s="1290" t="s">
        <v>1345</v>
      </c>
      <c r="NVI209" s="1290" t="s">
        <v>1345</v>
      </c>
      <c r="NVJ209" s="1290" t="s">
        <v>1345</v>
      </c>
      <c r="NVK209" s="1290" t="s">
        <v>1345</v>
      </c>
      <c r="NVL209" s="1290" t="s">
        <v>1345</v>
      </c>
      <c r="NVM209" s="1290" t="s">
        <v>1345</v>
      </c>
      <c r="NVN209" s="1290" t="s">
        <v>1345</v>
      </c>
      <c r="NVO209" s="1290" t="s">
        <v>1345</v>
      </c>
      <c r="NVP209" s="1290" t="s">
        <v>1345</v>
      </c>
      <c r="NVQ209" s="1290" t="s">
        <v>1345</v>
      </c>
      <c r="NVR209" s="1290" t="s">
        <v>1345</v>
      </c>
      <c r="NVS209" s="1290" t="s">
        <v>1345</v>
      </c>
      <c r="NVT209" s="1290" t="s">
        <v>1345</v>
      </c>
      <c r="NVU209" s="1290" t="s">
        <v>1345</v>
      </c>
      <c r="NVV209" s="1290" t="s">
        <v>1345</v>
      </c>
      <c r="NVW209" s="1290" t="s">
        <v>1345</v>
      </c>
      <c r="NVX209" s="1290" t="s">
        <v>1345</v>
      </c>
      <c r="NVY209" s="1290" t="s">
        <v>1345</v>
      </c>
      <c r="NVZ209" s="1290" t="s">
        <v>1345</v>
      </c>
      <c r="NWA209" s="1290" t="s">
        <v>1345</v>
      </c>
      <c r="NWB209" s="1290" t="s">
        <v>1345</v>
      </c>
      <c r="NWC209" s="1290" t="s">
        <v>1345</v>
      </c>
      <c r="NWD209" s="1290" t="s">
        <v>1345</v>
      </c>
      <c r="NWE209" s="1290" t="s">
        <v>1345</v>
      </c>
      <c r="NWF209" s="1290" t="s">
        <v>1345</v>
      </c>
      <c r="NWG209" s="1290" t="s">
        <v>1345</v>
      </c>
      <c r="NWH209" s="1290" t="s">
        <v>1345</v>
      </c>
      <c r="NWI209" s="1290" t="s">
        <v>1345</v>
      </c>
      <c r="NWJ209" s="1290" t="s">
        <v>1345</v>
      </c>
      <c r="NWK209" s="1290" t="s">
        <v>1345</v>
      </c>
      <c r="NWL209" s="1290" t="s">
        <v>1345</v>
      </c>
      <c r="NWM209" s="1290" t="s">
        <v>1345</v>
      </c>
      <c r="NWN209" s="1290" t="s">
        <v>1345</v>
      </c>
      <c r="NWO209" s="1290" t="s">
        <v>1345</v>
      </c>
      <c r="NWP209" s="1290" t="s">
        <v>1345</v>
      </c>
      <c r="NWQ209" s="1290" t="s">
        <v>1345</v>
      </c>
      <c r="NWR209" s="1290" t="s">
        <v>1345</v>
      </c>
      <c r="NWS209" s="1290" t="s">
        <v>1345</v>
      </c>
      <c r="NWT209" s="1290" t="s">
        <v>1345</v>
      </c>
      <c r="NWU209" s="1290" t="s">
        <v>1345</v>
      </c>
      <c r="NWV209" s="1290" t="s">
        <v>1345</v>
      </c>
      <c r="NWW209" s="1290" t="s">
        <v>1345</v>
      </c>
      <c r="NWX209" s="1290" t="s">
        <v>1345</v>
      </c>
      <c r="NWY209" s="1290" t="s">
        <v>1345</v>
      </c>
      <c r="NWZ209" s="1290" t="s">
        <v>1345</v>
      </c>
      <c r="NXA209" s="1290" t="s">
        <v>1345</v>
      </c>
      <c r="NXB209" s="1290" t="s">
        <v>1345</v>
      </c>
      <c r="NXC209" s="1290" t="s">
        <v>1345</v>
      </c>
      <c r="NXD209" s="1290" t="s">
        <v>1345</v>
      </c>
      <c r="NXE209" s="1290" t="s">
        <v>1345</v>
      </c>
      <c r="NXF209" s="1290" t="s">
        <v>1345</v>
      </c>
      <c r="NXG209" s="1290" t="s">
        <v>1345</v>
      </c>
      <c r="NXH209" s="1290" t="s">
        <v>1345</v>
      </c>
      <c r="NXI209" s="1290" t="s">
        <v>1345</v>
      </c>
      <c r="NXJ209" s="1290" t="s">
        <v>1345</v>
      </c>
      <c r="NXK209" s="1290" t="s">
        <v>1345</v>
      </c>
      <c r="NXL209" s="1290" t="s">
        <v>1345</v>
      </c>
      <c r="NXM209" s="1290" t="s">
        <v>1345</v>
      </c>
      <c r="NXN209" s="1290" t="s">
        <v>1345</v>
      </c>
      <c r="NXO209" s="1290" t="s">
        <v>1345</v>
      </c>
      <c r="NXP209" s="1290" t="s">
        <v>1345</v>
      </c>
      <c r="NXQ209" s="1290" t="s">
        <v>1345</v>
      </c>
      <c r="NXR209" s="1290" t="s">
        <v>1345</v>
      </c>
      <c r="NXS209" s="1290" t="s">
        <v>1345</v>
      </c>
      <c r="NXT209" s="1290" t="s">
        <v>1345</v>
      </c>
      <c r="NXU209" s="1290" t="s">
        <v>1345</v>
      </c>
      <c r="NXV209" s="1290" t="s">
        <v>1345</v>
      </c>
      <c r="NXW209" s="1290" t="s">
        <v>1345</v>
      </c>
      <c r="NXX209" s="1290" t="s">
        <v>1345</v>
      </c>
      <c r="NXY209" s="1290" t="s">
        <v>1345</v>
      </c>
      <c r="NXZ209" s="1290" t="s">
        <v>1345</v>
      </c>
      <c r="NYA209" s="1290" t="s">
        <v>1345</v>
      </c>
      <c r="NYB209" s="1290" t="s">
        <v>1345</v>
      </c>
      <c r="NYC209" s="1290" t="s">
        <v>1345</v>
      </c>
      <c r="NYD209" s="1290" t="s">
        <v>1345</v>
      </c>
      <c r="NYE209" s="1290" t="s">
        <v>1345</v>
      </c>
      <c r="NYF209" s="1290" t="s">
        <v>1345</v>
      </c>
      <c r="NYG209" s="1290" t="s">
        <v>1345</v>
      </c>
      <c r="NYH209" s="1290" t="s">
        <v>1345</v>
      </c>
      <c r="NYI209" s="1290" t="s">
        <v>1345</v>
      </c>
      <c r="NYJ209" s="1290" t="s">
        <v>1345</v>
      </c>
      <c r="NYK209" s="1290" t="s">
        <v>1345</v>
      </c>
      <c r="NYL209" s="1290" t="s">
        <v>1345</v>
      </c>
      <c r="NYM209" s="1290" t="s">
        <v>1345</v>
      </c>
      <c r="NYN209" s="1290" t="s">
        <v>1345</v>
      </c>
      <c r="NYO209" s="1290" t="s">
        <v>1345</v>
      </c>
      <c r="NYP209" s="1290" t="s">
        <v>1345</v>
      </c>
      <c r="NYQ209" s="1290" t="s">
        <v>1345</v>
      </c>
      <c r="NYR209" s="1290" t="s">
        <v>1345</v>
      </c>
      <c r="NYS209" s="1290" t="s">
        <v>1345</v>
      </c>
      <c r="NYT209" s="1290" t="s">
        <v>1345</v>
      </c>
      <c r="NYU209" s="1290" t="s">
        <v>1345</v>
      </c>
      <c r="NYV209" s="1290" t="s">
        <v>1345</v>
      </c>
      <c r="NYW209" s="1290" t="s">
        <v>1345</v>
      </c>
      <c r="NYX209" s="1290" t="s">
        <v>1345</v>
      </c>
      <c r="NYY209" s="1290" t="s">
        <v>1345</v>
      </c>
      <c r="NYZ209" s="1290" t="s">
        <v>1345</v>
      </c>
      <c r="NZA209" s="1290" t="s">
        <v>1345</v>
      </c>
      <c r="NZB209" s="1290" t="s">
        <v>1345</v>
      </c>
      <c r="NZC209" s="1290" t="s">
        <v>1345</v>
      </c>
      <c r="NZD209" s="1290" t="s">
        <v>1345</v>
      </c>
      <c r="NZE209" s="1290" t="s">
        <v>1345</v>
      </c>
      <c r="NZF209" s="1290" t="s">
        <v>1345</v>
      </c>
      <c r="NZG209" s="1290" t="s">
        <v>1345</v>
      </c>
      <c r="NZH209" s="1290" t="s">
        <v>1345</v>
      </c>
      <c r="NZI209" s="1290" t="s">
        <v>1345</v>
      </c>
      <c r="NZJ209" s="1290" t="s">
        <v>1345</v>
      </c>
      <c r="NZK209" s="1290" t="s">
        <v>1345</v>
      </c>
      <c r="NZL209" s="1290" t="s">
        <v>1345</v>
      </c>
      <c r="NZM209" s="1290" t="s">
        <v>1345</v>
      </c>
      <c r="NZN209" s="1290" t="s">
        <v>1345</v>
      </c>
      <c r="NZO209" s="1290" t="s">
        <v>1345</v>
      </c>
      <c r="NZP209" s="1290" t="s">
        <v>1345</v>
      </c>
      <c r="NZQ209" s="1290" t="s">
        <v>1345</v>
      </c>
      <c r="NZR209" s="1290" t="s">
        <v>1345</v>
      </c>
      <c r="NZS209" s="1290" t="s">
        <v>1345</v>
      </c>
      <c r="NZT209" s="1290" t="s">
        <v>1345</v>
      </c>
      <c r="NZU209" s="1290" t="s">
        <v>1345</v>
      </c>
      <c r="NZV209" s="1290" t="s">
        <v>1345</v>
      </c>
      <c r="NZW209" s="1290" t="s">
        <v>1345</v>
      </c>
      <c r="NZX209" s="1290" t="s">
        <v>1345</v>
      </c>
      <c r="NZY209" s="1290" t="s">
        <v>1345</v>
      </c>
      <c r="NZZ209" s="1290" t="s">
        <v>1345</v>
      </c>
      <c r="OAA209" s="1290" t="s">
        <v>1345</v>
      </c>
      <c r="OAB209" s="1290" t="s">
        <v>1345</v>
      </c>
      <c r="OAC209" s="1290" t="s">
        <v>1345</v>
      </c>
      <c r="OAD209" s="1290" t="s">
        <v>1345</v>
      </c>
      <c r="OAE209" s="1290" t="s">
        <v>1345</v>
      </c>
      <c r="OAF209" s="1290" t="s">
        <v>1345</v>
      </c>
      <c r="OAG209" s="1290" t="s">
        <v>1345</v>
      </c>
      <c r="OAH209" s="1290" t="s">
        <v>1345</v>
      </c>
      <c r="OAI209" s="1290" t="s">
        <v>1345</v>
      </c>
      <c r="OAJ209" s="1290" t="s">
        <v>1345</v>
      </c>
      <c r="OAK209" s="1290" t="s">
        <v>1345</v>
      </c>
      <c r="OAL209" s="1290" t="s">
        <v>1345</v>
      </c>
      <c r="OAM209" s="1290" t="s">
        <v>1345</v>
      </c>
      <c r="OAN209" s="1290" t="s">
        <v>1345</v>
      </c>
      <c r="OAO209" s="1290" t="s">
        <v>1345</v>
      </c>
      <c r="OAP209" s="1290" t="s">
        <v>1345</v>
      </c>
      <c r="OAQ209" s="1290" t="s">
        <v>1345</v>
      </c>
      <c r="OAR209" s="1290" t="s">
        <v>1345</v>
      </c>
      <c r="OAS209" s="1290" t="s">
        <v>1345</v>
      </c>
      <c r="OAT209" s="1290" t="s">
        <v>1345</v>
      </c>
      <c r="OAU209" s="1290" t="s">
        <v>1345</v>
      </c>
      <c r="OAV209" s="1290" t="s">
        <v>1345</v>
      </c>
      <c r="OAW209" s="1290" t="s">
        <v>1345</v>
      </c>
      <c r="OAX209" s="1290" t="s">
        <v>1345</v>
      </c>
      <c r="OAY209" s="1290" t="s">
        <v>1345</v>
      </c>
      <c r="OAZ209" s="1290" t="s">
        <v>1345</v>
      </c>
      <c r="OBA209" s="1290" t="s">
        <v>1345</v>
      </c>
      <c r="OBB209" s="1290" t="s">
        <v>1345</v>
      </c>
      <c r="OBC209" s="1290" t="s">
        <v>1345</v>
      </c>
      <c r="OBD209" s="1290" t="s">
        <v>1345</v>
      </c>
      <c r="OBE209" s="1290" t="s">
        <v>1345</v>
      </c>
      <c r="OBF209" s="1290" t="s">
        <v>1345</v>
      </c>
      <c r="OBG209" s="1290" t="s">
        <v>1345</v>
      </c>
      <c r="OBH209" s="1290" t="s">
        <v>1345</v>
      </c>
      <c r="OBI209" s="1290" t="s">
        <v>1345</v>
      </c>
      <c r="OBJ209" s="1290" t="s">
        <v>1345</v>
      </c>
      <c r="OBK209" s="1290" t="s">
        <v>1345</v>
      </c>
      <c r="OBL209" s="1290" t="s">
        <v>1345</v>
      </c>
      <c r="OBM209" s="1290" t="s">
        <v>1345</v>
      </c>
      <c r="OBN209" s="1290" t="s">
        <v>1345</v>
      </c>
      <c r="OBO209" s="1290" t="s">
        <v>1345</v>
      </c>
      <c r="OBP209" s="1290" t="s">
        <v>1345</v>
      </c>
      <c r="OBQ209" s="1290" t="s">
        <v>1345</v>
      </c>
      <c r="OBR209" s="1290" t="s">
        <v>1345</v>
      </c>
      <c r="OBS209" s="1290" t="s">
        <v>1345</v>
      </c>
      <c r="OBT209" s="1290" t="s">
        <v>1345</v>
      </c>
      <c r="OBU209" s="1290" t="s">
        <v>1345</v>
      </c>
      <c r="OBV209" s="1290" t="s">
        <v>1345</v>
      </c>
      <c r="OBW209" s="1290" t="s">
        <v>1345</v>
      </c>
      <c r="OBX209" s="1290" t="s">
        <v>1345</v>
      </c>
      <c r="OBY209" s="1290" t="s">
        <v>1345</v>
      </c>
      <c r="OBZ209" s="1290" t="s">
        <v>1345</v>
      </c>
      <c r="OCA209" s="1290" t="s">
        <v>1345</v>
      </c>
      <c r="OCB209" s="1290" t="s">
        <v>1345</v>
      </c>
      <c r="OCC209" s="1290" t="s">
        <v>1345</v>
      </c>
      <c r="OCD209" s="1290" t="s">
        <v>1345</v>
      </c>
      <c r="OCE209" s="1290" t="s">
        <v>1345</v>
      </c>
      <c r="OCF209" s="1290" t="s">
        <v>1345</v>
      </c>
      <c r="OCG209" s="1290" t="s">
        <v>1345</v>
      </c>
      <c r="OCH209" s="1290" t="s">
        <v>1345</v>
      </c>
      <c r="OCI209" s="1290" t="s">
        <v>1345</v>
      </c>
      <c r="OCJ209" s="1290" t="s">
        <v>1345</v>
      </c>
      <c r="OCK209" s="1290" t="s">
        <v>1345</v>
      </c>
      <c r="OCL209" s="1290" t="s">
        <v>1345</v>
      </c>
      <c r="OCM209" s="1290" t="s">
        <v>1345</v>
      </c>
      <c r="OCN209" s="1290" t="s">
        <v>1345</v>
      </c>
      <c r="OCO209" s="1290" t="s">
        <v>1345</v>
      </c>
      <c r="OCP209" s="1290" t="s">
        <v>1345</v>
      </c>
      <c r="OCQ209" s="1290" t="s">
        <v>1345</v>
      </c>
      <c r="OCR209" s="1290" t="s">
        <v>1345</v>
      </c>
      <c r="OCS209" s="1290" t="s">
        <v>1345</v>
      </c>
      <c r="OCT209" s="1290" t="s">
        <v>1345</v>
      </c>
      <c r="OCU209" s="1290" t="s">
        <v>1345</v>
      </c>
      <c r="OCV209" s="1290" t="s">
        <v>1345</v>
      </c>
      <c r="OCW209" s="1290" t="s">
        <v>1345</v>
      </c>
      <c r="OCX209" s="1290" t="s">
        <v>1345</v>
      </c>
      <c r="OCY209" s="1290" t="s">
        <v>1345</v>
      </c>
      <c r="OCZ209" s="1290" t="s">
        <v>1345</v>
      </c>
      <c r="ODA209" s="1290" t="s">
        <v>1345</v>
      </c>
      <c r="ODB209" s="1290" t="s">
        <v>1345</v>
      </c>
      <c r="ODC209" s="1290" t="s">
        <v>1345</v>
      </c>
      <c r="ODD209" s="1290" t="s">
        <v>1345</v>
      </c>
      <c r="ODE209" s="1290" t="s">
        <v>1345</v>
      </c>
      <c r="ODF209" s="1290" t="s">
        <v>1345</v>
      </c>
      <c r="ODG209" s="1290" t="s">
        <v>1345</v>
      </c>
      <c r="ODH209" s="1290" t="s">
        <v>1345</v>
      </c>
      <c r="ODI209" s="1290" t="s">
        <v>1345</v>
      </c>
      <c r="ODJ209" s="1290" t="s">
        <v>1345</v>
      </c>
      <c r="ODK209" s="1290" t="s">
        <v>1345</v>
      </c>
      <c r="ODL209" s="1290" t="s">
        <v>1345</v>
      </c>
      <c r="ODM209" s="1290" t="s">
        <v>1345</v>
      </c>
      <c r="ODN209" s="1290" t="s">
        <v>1345</v>
      </c>
      <c r="ODO209" s="1290" t="s">
        <v>1345</v>
      </c>
      <c r="ODP209" s="1290" t="s">
        <v>1345</v>
      </c>
      <c r="ODQ209" s="1290" t="s">
        <v>1345</v>
      </c>
      <c r="ODR209" s="1290" t="s">
        <v>1345</v>
      </c>
      <c r="ODS209" s="1290" t="s">
        <v>1345</v>
      </c>
      <c r="ODT209" s="1290" t="s">
        <v>1345</v>
      </c>
      <c r="ODU209" s="1290" t="s">
        <v>1345</v>
      </c>
      <c r="ODV209" s="1290" t="s">
        <v>1345</v>
      </c>
      <c r="ODW209" s="1290" t="s">
        <v>1345</v>
      </c>
      <c r="ODX209" s="1290" t="s">
        <v>1345</v>
      </c>
      <c r="ODY209" s="1290" t="s">
        <v>1345</v>
      </c>
      <c r="ODZ209" s="1290" t="s">
        <v>1345</v>
      </c>
      <c r="OEA209" s="1290" t="s">
        <v>1345</v>
      </c>
      <c r="OEB209" s="1290" t="s">
        <v>1345</v>
      </c>
      <c r="OEC209" s="1290" t="s">
        <v>1345</v>
      </c>
      <c r="OED209" s="1290" t="s">
        <v>1345</v>
      </c>
      <c r="OEE209" s="1290" t="s">
        <v>1345</v>
      </c>
      <c r="OEF209" s="1290" t="s">
        <v>1345</v>
      </c>
      <c r="OEG209" s="1290" t="s">
        <v>1345</v>
      </c>
      <c r="OEH209" s="1290" t="s">
        <v>1345</v>
      </c>
      <c r="OEI209" s="1290" t="s">
        <v>1345</v>
      </c>
      <c r="OEJ209" s="1290" t="s">
        <v>1345</v>
      </c>
      <c r="OEK209" s="1290" t="s">
        <v>1345</v>
      </c>
      <c r="OEL209" s="1290" t="s">
        <v>1345</v>
      </c>
      <c r="OEM209" s="1290" t="s">
        <v>1345</v>
      </c>
      <c r="OEN209" s="1290" t="s">
        <v>1345</v>
      </c>
      <c r="OEO209" s="1290" t="s">
        <v>1345</v>
      </c>
      <c r="OEP209" s="1290" t="s">
        <v>1345</v>
      </c>
      <c r="OEQ209" s="1290" t="s">
        <v>1345</v>
      </c>
      <c r="OER209" s="1290" t="s">
        <v>1345</v>
      </c>
      <c r="OES209" s="1290" t="s">
        <v>1345</v>
      </c>
      <c r="OET209" s="1290" t="s">
        <v>1345</v>
      </c>
      <c r="OEU209" s="1290" t="s">
        <v>1345</v>
      </c>
      <c r="OEV209" s="1290" t="s">
        <v>1345</v>
      </c>
      <c r="OEW209" s="1290" t="s">
        <v>1345</v>
      </c>
      <c r="OEX209" s="1290" t="s">
        <v>1345</v>
      </c>
      <c r="OEY209" s="1290" t="s">
        <v>1345</v>
      </c>
      <c r="OEZ209" s="1290" t="s">
        <v>1345</v>
      </c>
      <c r="OFA209" s="1290" t="s">
        <v>1345</v>
      </c>
      <c r="OFB209" s="1290" t="s">
        <v>1345</v>
      </c>
      <c r="OFC209" s="1290" t="s">
        <v>1345</v>
      </c>
      <c r="OFD209" s="1290" t="s">
        <v>1345</v>
      </c>
      <c r="OFE209" s="1290" t="s">
        <v>1345</v>
      </c>
      <c r="OFF209" s="1290" t="s">
        <v>1345</v>
      </c>
      <c r="OFG209" s="1290" t="s">
        <v>1345</v>
      </c>
      <c r="OFH209" s="1290" t="s">
        <v>1345</v>
      </c>
      <c r="OFI209" s="1290" t="s">
        <v>1345</v>
      </c>
      <c r="OFJ209" s="1290" t="s">
        <v>1345</v>
      </c>
      <c r="OFK209" s="1290" t="s">
        <v>1345</v>
      </c>
      <c r="OFL209" s="1290" t="s">
        <v>1345</v>
      </c>
      <c r="OFM209" s="1290" t="s">
        <v>1345</v>
      </c>
      <c r="OFN209" s="1290" t="s">
        <v>1345</v>
      </c>
      <c r="OFO209" s="1290" t="s">
        <v>1345</v>
      </c>
      <c r="OFP209" s="1290" t="s">
        <v>1345</v>
      </c>
      <c r="OFQ209" s="1290" t="s">
        <v>1345</v>
      </c>
      <c r="OFR209" s="1290" t="s">
        <v>1345</v>
      </c>
      <c r="OFS209" s="1290" t="s">
        <v>1345</v>
      </c>
      <c r="OFT209" s="1290" t="s">
        <v>1345</v>
      </c>
      <c r="OFU209" s="1290" t="s">
        <v>1345</v>
      </c>
      <c r="OFV209" s="1290" t="s">
        <v>1345</v>
      </c>
      <c r="OFW209" s="1290" t="s">
        <v>1345</v>
      </c>
      <c r="OFX209" s="1290" t="s">
        <v>1345</v>
      </c>
      <c r="OFY209" s="1290" t="s">
        <v>1345</v>
      </c>
      <c r="OFZ209" s="1290" t="s">
        <v>1345</v>
      </c>
      <c r="OGA209" s="1290" t="s">
        <v>1345</v>
      </c>
      <c r="OGB209" s="1290" t="s">
        <v>1345</v>
      </c>
      <c r="OGC209" s="1290" t="s">
        <v>1345</v>
      </c>
      <c r="OGD209" s="1290" t="s">
        <v>1345</v>
      </c>
      <c r="OGE209" s="1290" t="s">
        <v>1345</v>
      </c>
      <c r="OGF209" s="1290" t="s">
        <v>1345</v>
      </c>
      <c r="OGG209" s="1290" t="s">
        <v>1345</v>
      </c>
      <c r="OGH209" s="1290" t="s">
        <v>1345</v>
      </c>
      <c r="OGI209" s="1290" t="s">
        <v>1345</v>
      </c>
      <c r="OGJ209" s="1290" t="s">
        <v>1345</v>
      </c>
      <c r="OGK209" s="1290" t="s">
        <v>1345</v>
      </c>
      <c r="OGL209" s="1290" t="s">
        <v>1345</v>
      </c>
      <c r="OGM209" s="1290" t="s">
        <v>1345</v>
      </c>
      <c r="OGN209" s="1290" t="s">
        <v>1345</v>
      </c>
      <c r="OGO209" s="1290" t="s">
        <v>1345</v>
      </c>
      <c r="OGP209" s="1290" t="s">
        <v>1345</v>
      </c>
      <c r="OGQ209" s="1290" t="s">
        <v>1345</v>
      </c>
      <c r="OGR209" s="1290" t="s">
        <v>1345</v>
      </c>
      <c r="OGS209" s="1290" t="s">
        <v>1345</v>
      </c>
      <c r="OGT209" s="1290" t="s">
        <v>1345</v>
      </c>
      <c r="OGU209" s="1290" t="s">
        <v>1345</v>
      </c>
      <c r="OGV209" s="1290" t="s">
        <v>1345</v>
      </c>
      <c r="OGW209" s="1290" t="s">
        <v>1345</v>
      </c>
      <c r="OGX209" s="1290" t="s">
        <v>1345</v>
      </c>
      <c r="OGY209" s="1290" t="s">
        <v>1345</v>
      </c>
      <c r="OGZ209" s="1290" t="s">
        <v>1345</v>
      </c>
      <c r="OHA209" s="1290" t="s">
        <v>1345</v>
      </c>
      <c r="OHB209" s="1290" t="s">
        <v>1345</v>
      </c>
      <c r="OHC209" s="1290" t="s">
        <v>1345</v>
      </c>
      <c r="OHD209" s="1290" t="s">
        <v>1345</v>
      </c>
      <c r="OHE209" s="1290" t="s">
        <v>1345</v>
      </c>
      <c r="OHF209" s="1290" t="s">
        <v>1345</v>
      </c>
      <c r="OHG209" s="1290" t="s">
        <v>1345</v>
      </c>
      <c r="OHH209" s="1290" t="s">
        <v>1345</v>
      </c>
      <c r="OHI209" s="1290" t="s">
        <v>1345</v>
      </c>
      <c r="OHJ209" s="1290" t="s">
        <v>1345</v>
      </c>
      <c r="OHK209" s="1290" t="s">
        <v>1345</v>
      </c>
      <c r="OHL209" s="1290" t="s">
        <v>1345</v>
      </c>
      <c r="OHM209" s="1290" t="s">
        <v>1345</v>
      </c>
      <c r="OHN209" s="1290" t="s">
        <v>1345</v>
      </c>
      <c r="OHO209" s="1290" t="s">
        <v>1345</v>
      </c>
      <c r="OHP209" s="1290" t="s">
        <v>1345</v>
      </c>
      <c r="OHQ209" s="1290" t="s">
        <v>1345</v>
      </c>
      <c r="OHR209" s="1290" t="s">
        <v>1345</v>
      </c>
      <c r="OHS209" s="1290" t="s">
        <v>1345</v>
      </c>
      <c r="OHT209" s="1290" t="s">
        <v>1345</v>
      </c>
      <c r="OHU209" s="1290" t="s">
        <v>1345</v>
      </c>
      <c r="OHV209" s="1290" t="s">
        <v>1345</v>
      </c>
      <c r="OHW209" s="1290" t="s">
        <v>1345</v>
      </c>
      <c r="OHX209" s="1290" t="s">
        <v>1345</v>
      </c>
      <c r="OHY209" s="1290" t="s">
        <v>1345</v>
      </c>
      <c r="OHZ209" s="1290" t="s">
        <v>1345</v>
      </c>
      <c r="OIA209" s="1290" t="s">
        <v>1345</v>
      </c>
      <c r="OIB209" s="1290" t="s">
        <v>1345</v>
      </c>
      <c r="OIC209" s="1290" t="s">
        <v>1345</v>
      </c>
      <c r="OID209" s="1290" t="s">
        <v>1345</v>
      </c>
      <c r="OIE209" s="1290" t="s">
        <v>1345</v>
      </c>
      <c r="OIF209" s="1290" t="s">
        <v>1345</v>
      </c>
      <c r="OIG209" s="1290" t="s">
        <v>1345</v>
      </c>
      <c r="OIH209" s="1290" t="s">
        <v>1345</v>
      </c>
      <c r="OII209" s="1290" t="s">
        <v>1345</v>
      </c>
      <c r="OIJ209" s="1290" t="s">
        <v>1345</v>
      </c>
      <c r="OIK209" s="1290" t="s">
        <v>1345</v>
      </c>
      <c r="OIL209" s="1290" t="s">
        <v>1345</v>
      </c>
      <c r="OIM209" s="1290" t="s">
        <v>1345</v>
      </c>
      <c r="OIN209" s="1290" t="s">
        <v>1345</v>
      </c>
      <c r="OIO209" s="1290" t="s">
        <v>1345</v>
      </c>
      <c r="OIP209" s="1290" t="s">
        <v>1345</v>
      </c>
      <c r="OIQ209" s="1290" t="s">
        <v>1345</v>
      </c>
      <c r="OIR209" s="1290" t="s">
        <v>1345</v>
      </c>
      <c r="OIS209" s="1290" t="s">
        <v>1345</v>
      </c>
      <c r="OIT209" s="1290" t="s">
        <v>1345</v>
      </c>
      <c r="OIU209" s="1290" t="s">
        <v>1345</v>
      </c>
      <c r="OIV209" s="1290" t="s">
        <v>1345</v>
      </c>
      <c r="OIW209" s="1290" t="s">
        <v>1345</v>
      </c>
      <c r="OIX209" s="1290" t="s">
        <v>1345</v>
      </c>
      <c r="OIY209" s="1290" t="s">
        <v>1345</v>
      </c>
      <c r="OIZ209" s="1290" t="s">
        <v>1345</v>
      </c>
      <c r="OJA209" s="1290" t="s">
        <v>1345</v>
      </c>
      <c r="OJB209" s="1290" t="s">
        <v>1345</v>
      </c>
      <c r="OJC209" s="1290" t="s">
        <v>1345</v>
      </c>
      <c r="OJD209" s="1290" t="s">
        <v>1345</v>
      </c>
      <c r="OJE209" s="1290" t="s">
        <v>1345</v>
      </c>
      <c r="OJF209" s="1290" t="s">
        <v>1345</v>
      </c>
      <c r="OJG209" s="1290" t="s">
        <v>1345</v>
      </c>
      <c r="OJH209" s="1290" t="s">
        <v>1345</v>
      </c>
      <c r="OJI209" s="1290" t="s">
        <v>1345</v>
      </c>
      <c r="OJJ209" s="1290" t="s">
        <v>1345</v>
      </c>
      <c r="OJK209" s="1290" t="s">
        <v>1345</v>
      </c>
      <c r="OJL209" s="1290" t="s">
        <v>1345</v>
      </c>
      <c r="OJM209" s="1290" t="s">
        <v>1345</v>
      </c>
      <c r="OJN209" s="1290" t="s">
        <v>1345</v>
      </c>
      <c r="OJO209" s="1290" t="s">
        <v>1345</v>
      </c>
      <c r="OJP209" s="1290" t="s">
        <v>1345</v>
      </c>
      <c r="OJQ209" s="1290" t="s">
        <v>1345</v>
      </c>
      <c r="OJR209" s="1290" t="s">
        <v>1345</v>
      </c>
      <c r="OJS209" s="1290" t="s">
        <v>1345</v>
      </c>
      <c r="OJT209" s="1290" t="s">
        <v>1345</v>
      </c>
      <c r="OJU209" s="1290" t="s">
        <v>1345</v>
      </c>
      <c r="OJV209" s="1290" t="s">
        <v>1345</v>
      </c>
      <c r="OJW209" s="1290" t="s">
        <v>1345</v>
      </c>
      <c r="OJX209" s="1290" t="s">
        <v>1345</v>
      </c>
      <c r="OJY209" s="1290" t="s">
        <v>1345</v>
      </c>
      <c r="OJZ209" s="1290" t="s">
        <v>1345</v>
      </c>
      <c r="OKA209" s="1290" t="s">
        <v>1345</v>
      </c>
      <c r="OKB209" s="1290" t="s">
        <v>1345</v>
      </c>
      <c r="OKC209" s="1290" t="s">
        <v>1345</v>
      </c>
      <c r="OKD209" s="1290" t="s">
        <v>1345</v>
      </c>
      <c r="OKE209" s="1290" t="s">
        <v>1345</v>
      </c>
      <c r="OKF209" s="1290" t="s">
        <v>1345</v>
      </c>
      <c r="OKG209" s="1290" t="s">
        <v>1345</v>
      </c>
      <c r="OKH209" s="1290" t="s">
        <v>1345</v>
      </c>
      <c r="OKI209" s="1290" t="s">
        <v>1345</v>
      </c>
      <c r="OKJ209" s="1290" t="s">
        <v>1345</v>
      </c>
      <c r="OKK209" s="1290" t="s">
        <v>1345</v>
      </c>
      <c r="OKL209" s="1290" t="s">
        <v>1345</v>
      </c>
      <c r="OKM209" s="1290" t="s">
        <v>1345</v>
      </c>
      <c r="OKN209" s="1290" t="s">
        <v>1345</v>
      </c>
      <c r="OKO209" s="1290" t="s">
        <v>1345</v>
      </c>
      <c r="OKP209" s="1290" t="s">
        <v>1345</v>
      </c>
      <c r="OKQ209" s="1290" t="s">
        <v>1345</v>
      </c>
      <c r="OKR209" s="1290" t="s">
        <v>1345</v>
      </c>
      <c r="OKS209" s="1290" t="s">
        <v>1345</v>
      </c>
      <c r="OKT209" s="1290" t="s">
        <v>1345</v>
      </c>
      <c r="OKU209" s="1290" t="s">
        <v>1345</v>
      </c>
      <c r="OKV209" s="1290" t="s">
        <v>1345</v>
      </c>
      <c r="OKW209" s="1290" t="s">
        <v>1345</v>
      </c>
      <c r="OKX209" s="1290" t="s">
        <v>1345</v>
      </c>
      <c r="OKY209" s="1290" t="s">
        <v>1345</v>
      </c>
      <c r="OKZ209" s="1290" t="s">
        <v>1345</v>
      </c>
      <c r="OLA209" s="1290" t="s">
        <v>1345</v>
      </c>
      <c r="OLB209" s="1290" t="s">
        <v>1345</v>
      </c>
      <c r="OLC209" s="1290" t="s">
        <v>1345</v>
      </c>
      <c r="OLD209" s="1290" t="s">
        <v>1345</v>
      </c>
      <c r="OLE209" s="1290" t="s">
        <v>1345</v>
      </c>
      <c r="OLF209" s="1290" t="s">
        <v>1345</v>
      </c>
      <c r="OLG209" s="1290" t="s">
        <v>1345</v>
      </c>
      <c r="OLH209" s="1290" t="s">
        <v>1345</v>
      </c>
      <c r="OLI209" s="1290" t="s">
        <v>1345</v>
      </c>
      <c r="OLJ209" s="1290" t="s">
        <v>1345</v>
      </c>
      <c r="OLK209" s="1290" t="s">
        <v>1345</v>
      </c>
      <c r="OLL209" s="1290" t="s">
        <v>1345</v>
      </c>
      <c r="OLM209" s="1290" t="s">
        <v>1345</v>
      </c>
      <c r="OLN209" s="1290" t="s">
        <v>1345</v>
      </c>
      <c r="OLO209" s="1290" t="s">
        <v>1345</v>
      </c>
      <c r="OLP209" s="1290" t="s">
        <v>1345</v>
      </c>
      <c r="OLQ209" s="1290" t="s">
        <v>1345</v>
      </c>
      <c r="OLR209" s="1290" t="s">
        <v>1345</v>
      </c>
      <c r="OLS209" s="1290" t="s">
        <v>1345</v>
      </c>
      <c r="OLT209" s="1290" t="s">
        <v>1345</v>
      </c>
      <c r="OLU209" s="1290" t="s">
        <v>1345</v>
      </c>
      <c r="OLV209" s="1290" t="s">
        <v>1345</v>
      </c>
      <c r="OLW209" s="1290" t="s">
        <v>1345</v>
      </c>
      <c r="OLX209" s="1290" t="s">
        <v>1345</v>
      </c>
      <c r="OLY209" s="1290" t="s">
        <v>1345</v>
      </c>
      <c r="OLZ209" s="1290" t="s">
        <v>1345</v>
      </c>
      <c r="OMA209" s="1290" t="s">
        <v>1345</v>
      </c>
      <c r="OMB209" s="1290" t="s">
        <v>1345</v>
      </c>
      <c r="OMC209" s="1290" t="s">
        <v>1345</v>
      </c>
      <c r="OMD209" s="1290" t="s">
        <v>1345</v>
      </c>
      <c r="OME209" s="1290" t="s">
        <v>1345</v>
      </c>
      <c r="OMF209" s="1290" t="s">
        <v>1345</v>
      </c>
      <c r="OMG209" s="1290" t="s">
        <v>1345</v>
      </c>
      <c r="OMH209" s="1290" t="s">
        <v>1345</v>
      </c>
      <c r="OMI209" s="1290" t="s">
        <v>1345</v>
      </c>
      <c r="OMJ209" s="1290" t="s">
        <v>1345</v>
      </c>
      <c r="OMK209" s="1290" t="s">
        <v>1345</v>
      </c>
      <c r="OML209" s="1290" t="s">
        <v>1345</v>
      </c>
      <c r="OMM209" s="1290" t="s">
        <v>1345</v>
      </c>
      <c r="OMN209" s="1290" t="s">
        <v>1345</v>
      </c>
      <c r="OMO209" s="1290" t="s">
        <v>1345</v>
      </c>
      <c r="OMP209" s="1290" t="s">
        <v>1345</v>
      </c>
      <c r="OMQ209" s="1290" t="s">
        <v>1345</v>
      </c>
      <c r="OMR209" s="1290" t="s">
        <v>1345</v>
      </c>
      <c r="OMS209" s="1290" t="s">
        <v>1345</v>
      </c>
      <c r="OMT209" s="1290" t="s">
        <v>1345</v>
      </c>
      <c r="OMU209" s="1290" t="s">
        <v>1345</v>
      </c>
      <c r="OMV209" s="1290" t="s">
        <v>1345</v>
      </c>
      <c r="OMW209" s="1290" t="s">
        <v>1345</v>
      </c>
      <c r="OMX209" s="1290" t="s">
        <v>1345</v>
      </c>
      <c r="OMY209" s="1290" t="s">
        <v>1345</v>
      </c>
      <c r="OMZ209" s="1290" t="s">
        <v>1345</v>
      </c>
      <c r="ONA209" s="1290" t="s">
        <v>1345</v>
      </c>
      <c r="ONB209" s="1290" t="s">
        <v>1345</v>
      </c>
      <c r="ONC209" s="1290" t="s">
        <v>1345</v>
      </c>
      <c r="OND209" s="1290" t="s">
        <v>1345</v>
      </c>
      <c r="ONE209" s="1290" t="s">
        <v>1345</v>
      </c>
      <c r="ONF209" s="1290" t="s">
        <v>1345</v>
      </c>
      <c r="ONG209" s="1290" t="s">
        <v>1345</v>
      </c>
      <c r="ONH209" s="1290" t="s">
        <v>1345</v>
      </c>
      <c r="ONI209" s="1290" t="s">
        <v>1345</v>
      </c>
      <c r="ONJ209" s="1290" t="s">
        <v>1345</v>
      </c>
      <c r="ONK209" s="1290" t="s">
        <v>1345</v>
      </c>
      <c r="ONL209" s="1290" t="s">
        <v>1345</v>
      </c>
      <c r="ONM209" s="1290" t="s">
        <v>1345</v>
      </c>
      <c r="ONN209" s="1290" t="s">
        <v>1345</v>
      </c>
      <c r="ONO209" s="1290" t="s">
        <v>1345</v>
      </c>
      <c r="ONP209" s="1290" t="s">
        <v>1345</v>
      </c>
      <c r="ONQ209" s="1290" t="s">
        <v>1345</v>
      </c>
      <c r="ONR209" s="1290" t="s">
        <v>1345</v>
      </c>
      <c r="ONS209" s="1290" t="s">
        <v>1345</v>
      </c>
      <c r="ONT209" s="1290" t="s">
        <v>1345</v>
      </c>
      <c r="ONU209" s="1290" t="s">
        <v>1345</v>
      </c>
      <c r="ONV209" s="1290" t="s">
        <v>1345</v>
      </c>
      <c r="ONW209" s="1290" t="s">
        <v>1345</v>
      </c>
      <c r="ONX209" s="1290" t="s">
        <v>1345</v>
      </c>
      <c r="ONY209" s="1290" t="s">
        <v>1345</v>
      </c>
      <c r="ONZ209" s="1290" t="s">
        <v>1345</v>
      </c>
      <c r="OOA209" s="1290" t="s">
        <v>1345</v>
      </c>
      <c r="OOB209" s="1290" t="s">
        <v>1345</v>
      </c>
      <c r="OOC209" s="1290" t="s">
        <v>1345</v>
      </c>
      <c r="OOD209" s="1290" t="s">
        <v>1345</v>
      </c>
      <c r="OOE209" s="1290" t="s">
        <v>1345</v>
      </c>
      <c r="OOF209" s="1290" t="s">
        <v>1345</v>
      </c>
      <c r="OOG209" s="1290" t="s">
        <v>1345</v>
      </c>
      <c r="OOH209" s="1290" t="s">
        <v>1345</v>
      </c>
      <c r="OOI209" s="1290" t="s">
        <v>1345</v>
      </c>
      <c r="OOJ209" s="1290" t="s">
        <v>1345</v>
      </c>
      <c r="OOK209" s="1290" t="s">
        <v>1345</v>
      </c>
      <c r="OOL209" s="1290" t="s">
        <v>1345</v>
      </c>
      <c r="OOM209" s="1290" t="s">
        <v>1345</v>
      </c>
      <c r="OON209" s="1290" t="s">
        <v>1345</v>
      </c>
      <c r="OOO209" s="1290" t="s">
        <v>1345</v>
      </c>
      <c r="OOP209" s="1290" t="s">
        <v>1345</v>
      </c>
      <c r="OOQ209" s="1290" t="s">
        <v>1345</v>
      </c>
      <c r="OOR209" s="1290" t="s">
        <v>1345</v>
      </c>
      <c r="OOS209" s="1290" t="s">
        <v>1345</v>
      </c>
      <c r="OOT209" s="1290" t="s">
        <v>1345</v>
      </c>
      <c r="OOU209" s="1290" t="s">
        <v>1345</v>
      </c>
      <c r="OOV209" s="1290" t="s">
        <v>1345</v>
      </c>
      <c r="OOW209" s="1290" t="s">
        <v>1345</v>
      </c>
      <c r="OOX209" s="1290" t="s">
        <v>1345</v>
      </c>
      <c r="OOY209" s="1290" t="s">
        <v>1345</v>
      </c>
      <c r="OOZ209" s="1290" t="s">
        <v>1345</v>
      </c>
      <c r="OPA209" s="1290" t="s">
        <v>1345</v>
      </c>
      <c r="OPB209" s="1290" t="s">
        <v>1345</v>
      </c>
      <c r="OPC209" s="1290" t="s">
        <v>1345</v>
      </c>
      <c r="OPD209" s="1290" t="s">
        <v>1345</v>
      </c>
      <c r="OPE209" s="1290" t="s">
        <v>1345</v>
      </c>
      <c r="OPF209" s="1290" t="s">
        <v>1345</v>
      </c>
      <c r="OPG209" s="1290" t="s">
        <v>1345</v>
      </c>
      <c r="OPH209" s="1290" t="s">
        <v>1345</v>
      </c>
      <c r="OPI209" s="1290" t="s">
        <v>1345</v>
      </c>
      <c r="OPJ209" s="1290" t="s">
        <v>1345</v>
      </c>
      <c r="OPK209" s="1290" t="s">
        <v>1345</v>
      </c>
      <c r="OPL209" s="1290" t="s">
        <v>1345</v>
      </c>
      <c r="OPM209" s="1290" t="s">
        <v>1345</v>
      </c>
      <c r="OPN209" s="1290" t="s">
        <v>1345</v>
      </c>
      <c r="OPO209" s="1290" t="s">
        <v>1345</v>
      </c>
      <c r="OPP209" s="1290" t="s">
        <v>1345</v>
      </c>
      <c r="OPQ209" s="1290" t="s">
        <v>1345</v>
      </c>
      <c r="OPR209" s="1290" t="s">
        <v>1345</v>
      </c>
      <c r="OPS209" s="1290" t="s">
        <v>1345</v>
      </c>
      <c r="OPT209" s="1290" t="s">
        <v>1345</v>
      </c>
      <c r="OPU209" s="1290" t="s">
        <v>1345</v>
      </c>
      <c r="OPV209" s="1290" t="s">
        <v>1345</v>
      </c>
      <c r="OPW209" s="1290" t="s">
        <v>1345</v>
      </c>
      <c r="OPX209" s="1290" t="s">
        <v>1345</v>
      </c>
      <c r="OPY209" s="1290" t="s">
        <v>1345</v>
      </c>
      <c r="OPZ209" s="1290" t="s">
        <v>1345</v>
      </c>
      <c r="OQA209" s="1290" t="s">
        <v>1345</v>
      </c>
      <c r="OQB209" s="1290" t="s">
        <v>1345</v>
      </c>
      <c r="OQC209" s="1290" t="s">
        <v>1345</v>
      </c>
      <c r="OQD209" s="1290" t="s">
        <v>1345</v>
      </c>
      <c r="OQE209" s="1290" t="s">
        <v>1345</v>
      </c>
      <c r="OQF209" s="1290" t="s">
        <v>1345</v>
      </c>
      <c r="OQG209" s="1290" t="s">
        <v>1345</v>
      </c>
      <c r="OQH209" s="1290" t="s">
        <v>1345</v>
      </c>
      <c r="OQI209" s="1290" t="s">
        <v>1345</v>
      </c>
      <c r="OQJ209" s="1290" t="s">
        <v>1345</v>
      </c>
      <c r="OQK209" s="1290" t="s">
        <v>1345</v>
      </c>
      <c r="OQL209" s="1290" t="s">
        <v>1345</v>
      </c>
      <c r="OQM209" s="1290" t="s">
        <v>1345</v>
      </c>
      <c r="OQN209" s="1290" t="s">
        <v>1345</v>
      </c>
      <c r="OQO209" s="1290" t="s">
        <v>1345</v>
      </c>
      <c r="OQP209" s="1290" t="s">
        <v>1345</v>
      </c>
      <c r="OQQ209" s="1290" t="s">
        <v>1345</v>
      </c>
      <c r="OQR209" s="1290" t="s">
        <v>1345</v>
      </c>
      <c r="OQS209" s="1290" t="s">
        <v>1345</v>
      </c>
      <c r="OQT209" s="1290" t="s">
        <v>1345</v>
      </c>
      <c r="OQU209" s="1290" t="s">
        <v>1345</v>
      </c>
      <c r="OQV209" s="1290" t="s">
        <v>1345</v>
      </c>
      <c r="OQW209" s="1290" t="s">
        <v>1345</v>
      </c>
      <c r="OQX209" s="1290" t="s">
        <v>1345</v>
      </c>
      <c r="OQY209" s="1290" t="s">
        <v>1345</v>
      </c>
      <c r="OQZ209" s="1290" t="s">
        <v>1345</v>
      </c>
      <c r="ORA209" s="1290" t="s">
        <v>1345</v>
      </c>
      <c r="ORB209" s="1290" t="s">
        <v>1345</v>
      </c>
      <c r="ORC209" s="1290" t="s">
        <v>1345</v>
      </c>
      <c r="ORD209" s="1290" t="s">
        <v>1345</v>
      </c>
      <c r="ORE209" s="1290" t="s">
        <v>1345</v>
      </c>
      <c r="ORF209" s="1290" t="s">
        <v>1345</v>
      </c>
      <c r="ORG209" s="1290" t="s">
        <v>1345</v>
      </c>
      <c r="ORH209" s="1290" t="s">
        <v>1345</v>
      </c>
      <c r="ORI209" s="1290" t="s">
        <v>1345</v>
      </c>
      <c r="ORJ209" s="1290" t="s">
        <v>1345</v>
      </c>
      <c r="ORK209" s="1290" t="s">
        <v>1345</v>
      </c>
      <c r="ORL209" s="1290" t="s">
        <v>1345</v>
      </c>
      <c r="ORM209" s="1290" t="s">
        <v>1345</v>
      </c>
      <c r="ORN209" s="1290" t="s">
        <v>1345</v>
      </c>
      <c r="ORO209" s="1290" t="s">
        <v>1345</v>
      </c>
      <c r="ORP209" s="1290" t="s">
        <v>1345</v>
      </c>
      <c r="ORQ209" s="1290" t="s">
        <v>1345</v>
      </c>
      <c r="ORR209" s="1290" t="s">
        <v>1345</v>
      </c>
      <c r="ORS209" s="1290" t="s">
        <v>1345</v>
      </c>
      <c r="ORT209" s="1290" t="s">
        <v>1345</v>
      </c>
      <c r="ORU209" s="1290" t="s">
        <v>1345</v>
      </c>
      <c r="ORV209" s="1290" t="s">
        <v>1345</v>
      </c>
      <c r="ORW209" s="1290" t="s">
        <v>1345</v>
      </c>
      <c r="ORX209" s="1290" t="s">
        <v>1345</v>
      </c>
      <c r="ORY209" s="1290" t="s">
        <v>1345</v>
      </c>
      <c r="ORZ209" s="1290" t="s">
        <v>1345</v>
      </c>
      <c r="OSA209" s="1290" t="s">
        <v>1345</v>
      </c>
      <c r="OSB209" s="1290" t="s">
        <v>1345</v>
      </c>
      <c r="OSC209" s="1290" t="s">
        <v>1345</v>
      </c>
      <c r="OSD209" s="1290" t="s">
        <v>1345</v>
      </c>
      <c r="OSE209" s="1290" t="s">
        <v>1345</v>
      </c>
      <c r="OSF209" s="1290" t="s">
        <v>1345</v>
      </c>
      <c r="OSG209" s="1290" t="s">
        <v>1345</v>
      </c>
      <c r="OSH209" s="1290" t="s">
        <v>1345</v>
      </c>
      <c r="OSI209" s="1290" t="s">
        <v>1345</v>
      </c>
      <c r="OSJ209" s="1290" t="s">
        <v>1345</v>
      </c>
      <c r="OSK209" s="1290" t="s">
        <v>1345</v>
      </c>
      <c r="OSL209" s="1290" t="s">
        <v>1345</v>
      </c>
      <c r="OSM209" s="1290" t="s">
        <v>1345</v>
      </c>
      <c r="OSN209" s="1290" t="s">
        <v>1345</v>
      </c>
      <c r="OSO209" s="1290" t="s">
        <v>1345</v>
      </c>
      <c r="OSP209" s="1290" t="s">
        <v>1345</v>
      </c>
      <c r="OSQ209" s="1290" t="s">
        <v>1345</v>
      </c>
      <c r="OSR209" s="1290" t="s">
        <v>1345</v>
      </c>
      <c r="OSS209" s="1290" t="s">
        <v>1345</v>
      </c>
      <c r="OST209" s="1290" t="s">
        <v>1345</v>
      </c>
      <c r="OSU209" s="1290" t="s">
        <v>1345</v>
      </c>
      <c r="OSV209" s="1290" t="s">
        <v>1345</v>
      </c>
      <c r="OSW209" s="1290" t="s">
        <v>1345</v>
      </c>
      <c r="OSX209" s="1290" t="s">
        <v>1345</v>
      </c>
      <c r="OSY209" s="1290" t="s">
        <v>1345</v>
      </c>
      <c r="OSZ209" s="1290" t="s">
        <v>1345</v>
      </c>
      <c r="OTA209" s="1290" t="s">
        <v>1345</v>
      </c>
      <c r="OTB209" s="1290" t="s">
        <v>1345</v>
      </c>
      <c r="OTC209" s="1290" t="s">
        <v>1345</v>
      </c>
      <c r="OTD209" s="1290" t="s">
        <v>1345</v>
      </c>
      <c r="OTE209" s="1290" t="s">
        <v>1345</v>
      </c>
      <c r="OTF209" s="1290" t="s">
        <v>1345</v>
      </c>
      <c r="OTG209" s="1290" t="s">
        <v>1345</v>
      </c>
      <c r="OTH209" s="1290" t="s">
        <v>1345</v>
      </c>
      <c r="OTI209" s="1290" t="s">
        <v>1345</v>
      </c>
      <c r="OTJ209" s="1290" t="s">
        <v>1345</v>
      </c>
      <c r="OTK209" s="1290" t="s">
        <v>1345</v>
      </c>
      <c r="OTL209" s="1290" t="s">
        <v>1345</v>
      </c>
      <c r="OTM209" s="1290" t="s">
        <v>1345</v>
      </c>
      <c r="OTN209" s="1290" t="s">
        <v>1345</v>
      </c>
      <c r="OTO209" s="1290" t="s">
        <v>1345</v>
      </c>
      <c r="OTP209" s="1290" t="s">
        <v>1345</v>
      </c>
      <c r="OTQ209" s="1290" t="s">
        <v>1345</v>
      </c>
      <c r="OTR209" s="1290" t="s">
        <v>1345</v>
      </c>
      <c r="OTS209" s="1290" t="s">
        <v>1345</v>
      </c>
      <c r="OTT209" s="1290" t="s">
        <v>1345</v>
      </c>
      <c r="OTU209" s="1290" t="s">
        <v>1345</v>
      </c>
      <c r="OTV209" s="1290" t="s">
        <v>1345</v>
      </c>
      <c r="OTW209" s="1290" t="s">
        <v>1345</v>
      </c>
      <c r="OTX209" s="1290" t="s">
        <v>1345</v>
      </c>
      <c r="OTY209" s="1290" t="s">
        <v>1345</v>
      </c>
      <c r="OTZ209" s="1290" t="s">
        <v>1345</v>
      </c>
      <c r="OUA209" s="1290" t="s">
        <v>1345</v>
      </c>
      <c r="OUB209" s="1290" t="s">
        <v>1345</v>
      </c>
      <c r="OUC209" s="1290" t="s">
        <v>1345</v>
      </c>
      <c r="OUD209" s="1290" t="s">
        <v>1345</v>
      </c>
      <c r="OUE209" s="1290" t="s">
        <v>1345</v>
      </c>
      <c r="OUF209" s="1290" t="s">
        <v>1345</v>
      </c>
      <c r="OUG209" s="1290" t="s">
        <v>1345</v>
      </c>
      <c r="OUH209" s="1290" t="s">
        <v>1345</v>
      </c>
      <c r="OUI209" s="1290" t="s">
        <v>1345</v>
      </c>
      <c r="OUJ209" s="1290" t="s">
        <v>1345</v>
      </c>
      <c r="OUK209" s="1290" t="s">
        <v>1345</v>
      </c>
      <c r="OUL209" s="1290" t="s">
        <v>1345</v>
      </c>
      <c r="OUM209" s="1290" t="s">
        <v>1345</v>
      </c>
      <c r="OUN209" s="1290" t="s">
        <v>1345</v>
      </c>
      <c r="OUO209" s="1290" t="s">
        <v>1345</v>
      </c>
      <c r="OUP209" s="1290" t="s">
        <v>1345</v>
      </c>
      <c r="OUQ209" s="1290" t="s">
        <v>1345</v>
      </c>
      <c r="OUR209" s="1290" t="s">
        <v>1345</v>
      </c>
      <c r="OUS209" s="1290" t="s">
        <v>1345</v>
      </c>
      <c r="OUT209" s="1290" t="s">
        <v>1345</v>
      </c>
      <c r="OUU209" s="1290" t="s">
        <v>1345</v>
      </c>
      <c r="OUV209" s="1290" t="s">
        <v>1345</v>
      </c>
      <c r="OUW209" s="1290" t="s">
        <v>1345</v>
      </c>
      <c r="OUX209" s="1290" t="s">
        <v>1345</v>
      </c>
      <c r="OUY209" s="1290" t="s">
        <v>1345</v>
      </c>
      <c r="OUZ209" s="1290" t="s">
        <v>1345</v>
      </c>
      <c r="OVA209" s="1290" t="s">
        <v>1345</v>
      </c>
      <c r="OVB209" s="1290" t="s">
        <v>1345</v>
      </c>
      <c r="OVC209" s="1290" t="s">
        <v>1345</v>
      </c>
      <c r="OVD209" s="1290" t="s">
        <v>1345</v>
      </c>
      <c r="OVE209" s="1290" t="s">
        <v>1345</v>
      </c>
      <c r="OVF209" s="1290" t="s">
        <v>1345</v>
      </c>
      <c r="OVG209" s="1290" t="s">
        <v>1345</v>
      </c>
      <c r="OVH209" s="1290" t="s">
        <v>1345</v>
      </c>
      <c r="OVI209" s="1290" t="s">
        <v>1345</v>
      </c>
      <c r="OVJ209" s="1290" t="s">
        <v>1345</v>
      </c>
      <c r="OVK209" s="1290" t="s">
        <v>1345</v>
      </c>
      <c r="OVL209" s="1290" t="s">
        <v>1345</v>
      </c>
      <c r="OVM209" s="1290" t="s">
        <v>1345</v>
      </c>
      <c r="OVN209" s="1290" t="s">
        <v>1345</v>
      </c>
      <c r="OVO209" s="1290" t="s">
        <v>1345</v>
      </c>
      <c r="OVP209" s="1290" t="s">
        <v>1345</v>
      </c>
      <c r="OVQ209" s="1290" t="s">
        <v>1345</v>
      </c>
      <c r="OVR209" s="1290" t="s">
        <v>1345</v>
      </c>
      <c r="OVS209" s="1290" t="s">
        <v>1345</v>
      </c>
      <c r="OVT209" s="1290" t="s">
        <v>1345</v>
      </c>
      <c r="OVU209" s="1290" t="s">
        <v>1345</v>
      </c>
      <c r="OVV209" s="1290" t="s">
        <v>1345</v>
      </c>
      <c r="OVW209" s="1290" t="s">
        <v>1345</v>
      </c>
      <c r="OVX209" s="1290" t="s">
        <v>1345</v>
      </c>
      <c r="OVY209" s="1290" t="s">
        <v>1345</v>
      </c>
      <c r="OVZ209" s="1290" t="s">
        <v>1345</v>
      </c>
      <c r="OWA209" s="1290" t="s">
        <v>1345</v>
      </c>
      <c r="OWB209" s="1290" t="s">
        <v>1345</v>
      </c>
      <c r="OWC209" s="1290" t="s">
        <v>1345</v>
      </c>
      <c r="OWD209" s="1290" t="s">
        <v>1345</v>
      </c>
      <c r="OWE209" s="1290" t="s">
        <v>1345</v>
      </c>
      <c r="OWF209" s="1290" t="s">
        <v>1345</v>
      </c>
      <c r="OWG209" s="1290" t="s">
        <v>1345</v>
      </c>
      <c r="OWH209" s="1290" t="s">
        <v>1345</v>
      </c>
      <c r="OWI209" s="1290" t="s">
        <v>1345</v>
      </c>
      <c r="OWJ209" s="1290" t="s">
        <v>1345</v>
      </c>
      <c r="OWK209" s="1290" t="s">
        <v>1345</v>
      </c>
      <c r="OWL209" s="1290" t="s">
        <v>1345</v>
      </c>
      <c r="OWM209" s="1290" t="s">
        <v>1345</v>
      </c>
      <c r="OWN209" s="1290" t="s">
        <v>1345</v>
      </c>
      <c r="OWO209" s="1290" t="s">
        <v>1345</v>
      </c>
      <c r="OWP209" s="1290" t="s">
        <v>1345</v>
      </c>
      <c r="OWQ209" s="1290" t="s">
        <v>1345</v>
      </c>
      <c r="OWR209" s="1290" t="s">
        <v>1345</v>
      </c>
      <c r="OWS209" s="1290" t="s">
        <v>1345</v>
      </c>
      <c r="OWT209" s="1290" t="s">
        <v>1345</v>
      </c>
      <c r="OWU209" s="1290" t="s">
        <v>1345</v>
      </c>
      <c r="OWV209" s="1290" t="s">
        <v>1345</v>
      </c>
      <c r="OWW209" s="1290" t="s">
        <v>1345</v>
      </c>
      <c r="OWX209" s="1290" t="s">
        <v>1345</v>
      </c>
      <c r="OWY209" s="1290" t="s">
        <v>1345</v>
      </c>
      <c r="OWZ209" s="1290" t="s">
        <v>1345</v>
      </c>
      <c r="OXA209" s="1290" t="s">
        <v>1345</v>
      </c>
      <c r="OXB209" s="1290" t="s">
        <v>1345</v>
      </c>
      <c r="OXC209" s="1290" t="s">
        <v>1345</v>
      </c>
      <c r="OXD209" s="1290" t="s">
        <v>1345</v>
      </c>
      <c r="OXE209" s="1290" t="s">
        <v>1345</v>
      </c>
      <c r="OXF209" s="1290" t="s">
        <v>1345</v>
      </c>
      <c r="OXG209" s="1290" t="s">
        <v>1345</v>
      </c>
      <c r="OXH209" s="1290" t="s">
        <v>1345</v>
      </c>
      <c r="OXI209" s="1290" t="s">
        <v>1345</v>
      </c>
      <c r="OXJ209" s="1290" t="s">
        <v>1345</v>
      </c>
      <c r="OXK209" s="1290" t="s">
        <v>1345</v>
      </c>
      <c r="OXL209" s="1290" t="s">
        <v>1345</v>
      </c>
      <c r="OXM209" s="1290" t="s">
        <v>1345</v>
      </c>
      <c r="OXN209" s="1290" t="s">
        <v>1345</v>
      </c>
      <c r="OXO209" s="1290" t="s">
        <v>1345</v>
      </c>
      <c r="OXP209" s="1290" t="s">
        <v>1345</v>
      </c>
      <c r="OXQ209" s="1290" t="s">
        <v>1345</v>
      </c>
      <c r="OXR209" s="1290" t="s">
        <v>1345</v>
      </c>
      <c r="OXS209" s="1290" t="s">
        <v>1345</v>
      </c>
      <c r="OXT209" s="1290" t="s">
        <v>1345</v>
      </c>
      <c r="OXU209" s="1290" t="s">
        <v>1345</v>
      </c>
      <c r="OXV209" s="1290" t="s">
        <v>1345</v>
      </c>
      <c r="OXW209" s="1290" t="s">
        <v>1345</v>
      </c>
      <c r="OXX209" s="1290" t="s">
        <v>1345</v>
      </c>
      <c r="OXY209" s="1290" t="s">
        <v>1345</v>
      </c>
      <c r="OXZ209" s="1290" t="s">
        <v>1345</v>
      </c>
      <c r="OYA209" s="1290" t="s">
        <v>1345</v>
      </c>
      <c r="OYB209" s="1290" t="s">
        <v>1345</v>
      </c>
      <c r="OYC209" s="1290" t="s">
        <v>1345</v>
      </c>
      <c r="OYD209" s="1290" t="s">
        <v>1345</v>
      </c>
      <c r="OYE209" s="1290" t="s">
        <v>1345</v>
      </c>
      <c r="OYF209" s="1290" t="s">
        <v>1345</v>
      </c>
      <c r="OYG209" s="1290" t="s">
        <v>1345</v>
      </c>
      <c r="OYH209" s="1290" t="s">
        <v>1345</v>
      </c>
      <c r="OYI209" s="1290" t="s">
        <v>1345</v>
      </c>
      <c r="OYJ209" s="1290" t="s">
        <v>1345</v>
      </c>
      <c r="OYK209" s="1290" t="s">
        <v>1345</v>
      </c>
      <c r="OYL209" s="1290" t="s">
        <v>1345</v>
      </c>
      <c r="OYM209" s="1290" t="s">
        <v>1345</v>
      </c>
      <c r="OYN209" s="1290" t="s">
        <v>1345</v>
      </c>
      <c r="OYO209" s="1290" t="s">
        <v>1345</v>
      </c>
      <c r="OYP209" s="1290" t="s">
        <v>1345</v>
      </c>
      <c r="OYQ209" s="1290" t="s">
        <v>1345</v>
      </c>
      <c r="OYR209" s="1290" t="s">
        <v>1345</v>
      </c>
      <c r="OYS209" s="1290" t="s">
        <v>1345</v>
      </c>
      <c r="OYT209" s="1290" t="s">
        <v>1345</v>
      </c>
      <c r="OYU209" s="1290" t="s">
        <v>1345</v>
      </c>
      <c r="OYV209" s="1290" t="s">
        <v>1345</v>
      </c>
      <c r="OYW209" s="1290" t="s">
        <v>1345</v>
      </c>
      <c r="OYX209" s="1290" t="s">
        <v>1345</v>
      </c>
      <c r="OYY209" s="1290" t="s">
        <v>1345</v>
      </c>
      <c r="OYZ209" s="1290" t="s">
        <v>1345</v>
      </c>
      <c r="OZA209" s="1290" t="s">
        <v>1345</v>
      </c>
      <c r="OZB209" s="1290" t="s">
        <v>1345</v>
      </c>
      <c r="OZC209" s="1290" t="s">
        <v>1345</v>
      </c>
      <c r="OZD209" s="1290" t="s">
        <v>1345</v>
      </c>
      <c r="OZE209" s="1290" t="s">
        <v>1345</v>
      </c>
      <c r="OZF209" s="1290" t="s">
        <v>1345</v>
      </c>
      <c r="OZG209" s="1290" t="s">
        <v>1345</v>
      </c>
      <c r="OZH209" s="1290" t="s">
        <v>1345</v>
      </c>
      <c r="OZI209" s="1290" t="s">
        <v>1345</v>
      </c>
      <c r="OZJ209" s="1290" t="s">
        <v>1345</v>
      </c>
      <c r="OZK209" s="1290" t="s">
        <v>1345</v>
      </c>
      <c r="OZL209" s="1290" t="s">
        <v>1345</v>
      </c>
      <c r="OZM209" s="1290" t="s">
        <v>1345</v>
      </c>
      <c r="OZN209" s="1290" t="s">
        <v>1345</v>
      </c>
      <c r="OZO209" s="1290" t="s">
        <v>1345</v>
      </c>
      <c r="OZP209" s="1290" t="s">
        <v>1345</v>
      </c>
      <c r="OZQ209" s="1290" t="s">
        <v>1345</v>
      </c>
      <c r="OZR209" s="1290" t="s">
        <v>1345</v>
      </c>
      <c r="OZS209" s="1290" t="s">
        <v>1345</v>
      </c>
      <c r="OZT209" s="1290" t="s">
        <v>1345</v>
      </c>
      <c r="OZU209" s="1290" t="s">
        <v>1345</v>
      </c>
      <c r="OZV209" s="1290" t="s">
        <v>1345</v>
      </c>
      <c r="OZW209" s="1290" t="s">
        <v>1345</v>
      </c>
      <c r="OZX209" s="1290" t="s">
        <v>1345</v>
      </c>
      <c r="OZY209" s="1290" t="s">
        <v>1345</v>
      </c>
      <c r="OZZ209" s="1290" t="s">
        <v>1345</v>
      </c>
      <c r="PAA209" s="1290" t="s">
        <v>1345</v>
      </c>
      <c r="PAB209" s="1290" t="s">
        <v>1345</v>
      </c>
      <c r="PAC209" s="1290" t="s">
        <v>1345</v>
      </c>
      <c r="PAD209" s="1290" t="s">
        <v>1345</v>
      </c>
      <c r="PAE209" s="1290" t="s">
        <v>1345</v>
      </c>
      <c r="PAF209" s="1290" t="s">
        <v>1345</v>
      </c>
      <c r="PAG209" s="1290" t="s">
        <v>1345</v>
      </c>
      <c r="PAH209" s="1290" t="s">
        <v>1345</v>
      </c>
      <c r="PAI209" s="1290" t="s">
        <v>1345</v>
      </c>
      <c r="PAJ209" s="1290" t="s">
        <v>1345</v>
      </c>
      <c r="PAK209" s="1290" t="s">
        <v>1345</v>
      </c>
      <c r="PAL209" s="1290" t="s">
        <v>1345</v>
      </c>
      <c r="PAM209" s="1290" t="s">
        <v>1345</v>
      </c>
      <c r="PAN209" s="1290" t="s">
        <v>1345</v>
      </c>
      <c r="PAO209" s="1290" t="s">
        <v>1345</v>
      </c>
      <c r="PAP209" s="1290" t="s">
        <v>1345</v>
      </c>
      <c r="PAQ209" s="1290" t="s">
        <v>1345</v>
      </c>
      <c r="PAR209" s="1290" t="s">
        <v>1345</v>
      </c>
      <c r="PAS209" s="1290" t="s">
        <v>1345</v>
      </c>
      <c r="PAT209" s="1290" t="s">
        <v>1345</v>
      </c>
      <c r="PAU209" s="1290" t="s">
        <v>1345</v>
      </c>
      <c r="PAV209" s="1290" t="s">
        <v>1345</v>
      </c>
      <c r="PAW209" s="1290" t="s">
        <v>1345</v>
      </c>
      <c r="PAX209" s="1290" t="s">
        <v>1345</v>
      </c>
      <c r="PAY209" s="1290" t="s">
        <v>1345</v>
      </c>
      <c r="PAZ209" s="1290" t="s">
        <v>1345</v>
      </c>
      <c r="PBA209" s="1290" t="s">
        <v>1345</v>
      </c>
      <c r="PBB209" s="1290" t="s">
        <v>1345</v>
      </c>
      <c r="PBC209" s="1290" t="s">
        <v>1345</v>
      </c>
      <c r="PBD209" s="1290" t="s">
        <v>1345</v>
      </c>
      <c r="PBE209" s="1290" t="s">
        <v>1345</v>
      </c>
      <c r="PBF209" s="1290" t="s">
        <v>1345</v>
      </c>
      <c r="PBG209" s="1290" t="s">
        <v>1345</v>
      </c>
      <c r="PBH209" s="1290" t="s">
        <v>1345</v>
      </c>
      <c r="PBI209" s="1290" t="s">
        <v>1345</v>
      </c>
      <c r="PBJ209" s="1290" t="s">
        <v>1345</v>
      </c>
      <c r="PBK209" s="1290" t="s">
        <v>1345</v>
      </c>
      <c r="PBL209" s="1290" t="s">
        <v>1345</v>
      </c>
      <c r="PBM209" s="1290" t="s">
        <v>1345</v>
      </c>
      <c r="PBN209" s="1290" t="s">
        <v>1345</v>
      </c>
      <c r="PBO209" s="1290" t="s">
        <v>1345</v>
      </c>
      <c r="PBP209" s="1290" t="s">
        <v>1345</v>
      </c>
      <c r="PBQ209" s="1290" t="s">
        <v>1345</v>
      </c>
      <c r="PBR209" s="1290" t="s">
        <v>1345</v>
      </c>
      <c r="PBS209" s="1290" t="s">
        <v>1345</v>
      </c>
      <c r="PBT209" s="1290" t="s">
        <v>1345</v>
      </c>
      <c r="PBU209" s="1290" t="s">
        <v>1345</v>
      </c>
      <c r="PBV209" s="1290" t="s">
        <v>1345</v>
      </c>
      <c r="PBW209" s="1290" t="s">
        <v>1345</v>
      </c>
      <c r="PBX209" s="1290" t="s">
        <v>1345</v>
      </c>
      <c r="PBY209" s="1290" t="s">
        <v>1345</v>
      </c>
      <c r="PBZ209" s="1290" t="s">
        <v>1345</v>
      </c>
      <c r="PCA209" s="1290" t="s">
        <v>1345</v>
      </c>
      <c r="PCB209" s="1290" t="s">
        <v>1345</v>
      </c>
      <c r="PCC209" s="1290" t="s">
        <v>1345</v>
      </c>
      <c r="PCD209" s="1290" t="s">
        <v>1345</v>
      </c>
      <c r="PCE209" s="1290" t="s">
        <v>1345</v>
      </c>
      <c r="PCF209" s="1290" t="s">
        <v>1345</v>
      </c>
      <c r="PCG209" s="1290" t="s">
        <v>1345</v>
      </c>
      <c r="PCH209" s="1290" t="s">
        <v>1345</v>
      </c>
      <c r="PCI209" s="1290" t="s">
        <v>1345</v>
      </c>
      <c r="PCJ209" s="1290" t="s">
        <v>1345</v>
      </c>
      <c r="PCK209" s="1290" t="s">
        <v>1345</v>
      </c>
      <c r="PCL209" s="1290" t="s">
        <v>1345</v>
      </c>
      <c r="PCM209" s="1290" t="s">
        <v>1345</v>
      </c>
      <c r="PCN209" s="1290" t="s">
        <v>1345</v>
      </c>
      <c r="PCO209" s="1290" t="s">
        <v>1345</v>
      </c>
      <c r="PCP209" s="1290" t="s">
        <v>1345</v>
      </c>
      <c r="PCQ209" s="1290" t="s">
        <v>1345</v>
      </c>
      <c r="PCR209" s="1290" t="s">
        <v>1345</v>
      </c>
      <c r="PCS209" s="1290" t="s">
        <v>1345</v>
      </c>
      <c r="PCT209" s="1290" t="s">
        <v>1345</v>
      </c>
      <c r="PCU209" s="1290" t="s">
        <v>1345</v>
      </c>
      <c r="PCV209" s="1290" t="s">
        <v>1345</v>
      </c>
      <c r="PCW209" s="1290" t="s">
        <v>1345</v>
      </c>
      <c r="PCX209" s="1290" t="s">
        <v>1345</v>
      </c>
      <c r="PCY209" s="1290" t="s">
        <v>1345</v>
      </c>
      <c r="PCZ209" s="1290" t="s">
        <v>1345</v>
      </c>
      <c r="PDA209" s="1290" t="s">
        <v>1345</v>
      </c>
      <c r="PDB209" s="1290" t="s">
        <v>1345</v>
      </c>
      <c r="PDC209" s="1290" t="s">
        <v>1345</v>
      </c>
      <c r="PDD209" s="1290" t="s">
        <v>1345</v>
      </c>
      <c r="PDE209" s="1290" t="s">
        <v>1345</v>
      </c>
      <c r="PDF209" s="1290" t="s">
        <v>1345</v>
      </c>
      <c r="PDG209" s="1290" t="s">
        <v>1345</v>
      </c>
      <c r="PDH209" s="1290" t="s">
        <v>1345</v>
      </c>
      <c r="PDI209" s="1290" t="s">
        <v>1345</v>
      </c>
      <c r="PDJ209" s="1290" t="s">
        <v>1345</v>
      </c>
      <c r="PDK209" s="1290" t="s">
        <v>1345</v>
      </c>
      <c r="PDL209" s="1290" t="s">
        <v>1345</v>
      </c>
      <c r="PDM209" s="1290" t="s">
        <v>1345</v>
      </c>
      <c r="PDN209" s="1290" t="s">
        <v>1345</v>
      </c>
      <c r="PDO209" s="1290" t="s">
        <v>1345</v>
      </c>
      <c r="PDP209" s="1290" t="s">
        <v>1345</v>
      </c>
      <c r="PDQ209" s="1290" t="s">
        <v>1345</v>
      </c>
      <c r="PDR209" s="1290" t="s">
        <v>1345</v>
      </c>
      <c r="PDS209" s="1290" t="s">
        <v>1345</v>
      </c>
      <c r="PDT209" s="1290" t="s">
        <v>1345</v>
      </c>
      <c r="PDU209" s="1290" t="s">
        <v>1345</v>
      </c>
      <c r="PDV209" s="1290" t="s">
        <v>1345</v>
      </c>
      <c r="PDW209" s="1290" t="s">
        <v>1345</v>
      </c>
      <c r="PDX209" s="1290" t="s">
        <v>1345</v>
      </c>
      <c r="PDY209" s="1290" t="s">
        <v>1345</v>
      </c>
      <c r="PDZ209" s="1290" t="s">
        <v>1345</v>
      </c>
      <c r="PEA209" s="1290" t="s">
        <v>1345</v>
      </c>
      <c r="PEB209" s="1290" t="s">
        <v>1345</v>
      </c>
      <c r="PEC209" s="1290" t="s">
        <v>1345</v>
      </c>
      <c r="PED209" s="1290" t="s">
        <v>1345</v>
      </c>
      <c r="PEE209" s="1290" t="s">
        <v>1345</v>
      </c>
      <c r="PEF209" s="1290" t="s">
        <v>1345</v>
      </c>
      <c r="PEG209" s="1290" t="s">
        <v>1345</v>
      </c>
      <c r="PEH209" s="1290" t="s">
        <v>1345</v>
      </c>
      <c r="PEI209" s="1290" t="s">
        <v>1345</v>
      </c>
      <c r="PEJ209" s="1290" t="s">
        <v>1345</v>
      </c>
      <c r="PEK209" s="1290" t="s">
        <v>1345</v>
      </c>
      <c r="PEL209" s="1290" t="s">
        <v>1345</v>
      </c>
      <c r="PEM209" s="1290" t="s">
        <v>1345</v>
      </c>
      <c r="PEN209" s="1290" t="s">
        <v>1345</v>
      </c>
      <c r="PEO209" s="1290" t="s">
        <v>1345</v>
      </c>
      <c r="PEP209" s="1290" t="s">
        <v>1345</v>
      </c>
      <c r="PEQ209" s="1290" t="s">
        <v>1345</v>
      </c>
      <c r="PER209" s="1290" t="s">
        <v>1345</v>
      </c>
      <c r="PES209" s="1290" t="s">
        <v>1345</v>
      </c>
      <c r="PET209" s="1290" t="s">
        <v>1345</v>
      </c>
      <c r="PEU209" s="1290" t="s">
        <v>1345</v>
      </c>
      <c r="PEV209" s="1290" t="s">
        <v>1345</v>
      </c>
      <c r="PEW209" s="1290" t="s">
        <v>1345</v>
      </c>
      <c r="PEX209" s="1290" t="s">
        <v>1345</v>
      </c>
      <c r="PEY209" s="1290" t="s">
        <v>1345</v>
      </c>
      <c r="PEZ209" s="1290" t="s">
        <v>1345</v>
      </c>
      <c r="PFA209" s="1290" t="s">
        <v>1345</v>
      </c>
      <c r="PFB209" s="1290" t="s">
        <v>1345</v>
      </c>
      <c r="PFC209" s="1290" t="s">
        <v>1345</v>
      </c>
      <c r="PFD209" s="1290" t="s">
        <v>1345</v>
      </c>
      <c r="PFE209" s="1290" t="s">
        <v>1345</v>
      </c>
      <c r="PFF209" s="1290" t="s">
        <v>1345</v>
      </c>
      <c r="PFG209" s="1290" t="s">
        <v>1345</v>
      </c>
      <c r="PFH209" s="1290" t="s">
        <v>1345</v>
      </c>
      <c r="PFI209" s="1290" t="s">
        <v>1345</v>
      </c>
      <c r="PFJ209" s="1290" t="s">
        <v>1345</v>
      </c>
      <c r="PFK209" s="1290" t="s">
        <v>1345</v>
      </c>
      <c r="PFL209" s="1290" t="s">
        <v>1345</v>
      </c>
      <c r="PFM209" s="1290" t="s">
        <v>1345</v>
      </c>
      <c r="PFN209" s="1290" t="s">
        <v>1345</v>
      </c>
      <c r="PFO209" s="1290" t="s">
        <v>1345</v>
      </c>
      <c r="PFP209" s="1290" t="s">
        <v>1345</v>
      </c>
      <c r="PFQ209" s="1290" t="s">
        <v>1345</v>
      </c>
      <c r="PFR209" s="1290" t="s">
        <v>1345</v>
      </c>
      <c r="PFS209" s="1290" t="s">
        <v>1345</v>
      </c>
      <c r="PFT209" s="1290" t="s">
        <v>1345</v>
      </c>
      <c r="PFU209" s="1290" t="s">
        <v>1345</v>
      </c>
      <c r="PFV209" s="1290" t="s">
        <v>1345</v>
      </c>
      <c r="PFW209" s="1290" t="s">
        <v>1345</v>
      </c>
      <c r="PFX209" s="1290" t="s">
        <v>1345</v>
      </c>
      <c r="PFY209" s="1290" t="s">
        <v>1345</v>
      </c>
      <c r="PFZ209" s="1290" t="s">
        <v>1345</v>
      </c>
      <c r="PGA209" s="1290" t="s">
        <v>1345</v>
      </c>
      <c r="PGB209" s="1290" t="s">
        <v>1345</v>
      </c>
      <c r="PGC209" s="1290" t="s">
        <v>1345</v>
      </c>
      <c r="PGD209" s="1290" t="s">
        <v>1345</v>
      </c>
      <c r="PGE209" s="1290" t="s">
        <v>1345</v>
      </c>
      <c r="PGF209" s="1290" t="s">
        <v>1345</v>
      </c>
      <c r="PGG209" s="1290" t="s">
        <v>1345</v>
      </c>
      <c r="PGH209" s="1290" t="s">
        <v>1345</v>
      </c>
      <c r="PGI209" s="1290" t="s">
        <v>1345</v>
      </c>
      <c r="PGJ209" s="1290" t="s">
        <v>1345</v>
      </c>
      <c r="PGK209" s="1290" t="s">
        <v>1345</v>
      </c>
      <c r="PGL209" s="1290" t="s">
        <v>1345</v>
      </c>
      <c r="PGM209" s="1290" t="s">
        <v>1345</v>
      </c>
      <c r="PGN209" s="1290" t="s">
        <v>1345</v>
      </c>
      <c r="PGO209" s="1290" t="s">
        <v>1345</v>
      </c>
      <c r="PGP209" s="1290" t="s">
        <v>1345</v>
      </c>
      <c r="PGQ209" s="1290" t="s">
        <v>1345</v>
      </c>
      <c r="PGR209" s="1290" t="s">
        <v>1345</v>
      </c>
      <c r="PGS209" s="1290" t="s">
        <v>1345</v>
      </c>
      <c r="PGT209" s="1290" t="s">
        <v>1345</v>
      </c>
      <c r="PGU209" s="1290" t="s">
        <v>1345</v>
      </c>
      <c r="PGV209" s="1290" t="s">
        <v>1345</v>
      </c>
      <c r="PGW209" s="1290" t="s">
        <v>1345</v>
      </c>
      <c r="PGX209" s="1290" t="s">
        <v>1345</v>
      </c>
      <c r="PGY209" s="1290" t="s">
        <v>1345</v>
      </c>
      <c r="PGZ209" s="1290" t="s">
        <v>1345</v>
      </c>
      <c r="PHA209" s="1290" t="s">
        <v>1345</v>
      </c>
      <c r="PHB209" s="1290" t="s">
        <v>1345</v>
      </c>
      <c r="PHC209" s="1290" t="s">
        <v>1345</v>
      </c>
      <c r="PHD209" s="1290" t="s">
        <v>1345</v>
      </c>
      <c r="PHE209" s="1290" t="s">
        <v>1345</v>
      </c>
      <c r="PHF209" s="1290" t="s">
        <v>1345</v>
      </c>
      <c r="PHG209" s="1290" t="s">
        <v>1345</v>
      </c>
      <c r="PHH209" s="1290" t="s">
        <v>1345</v>
      </c>
      <c r="PHI209" s="1290" t="s">
        <v>1345</v>
      </c>
      <c r="PHJ209" s="1290" t="s">
        <v>1345</v>
      </c>
      <c r="PHK209" s="1290" t="s">
        <v>1345</v>
      </c>
      <c r="PHL209" s="1290" t="s">
        <v>1345</v>
      </c>
      <c r="PHM209" s="1290" t="s">
        <v>1345</v>
      </c>
      <c r="PHN209" s="1290" t="s">
        <v>1345</v>
      </c>
      <c r="PHO209" s="1290" t="s">
        <v>1345</v>
      </c>
      <c r="PHP209" s="1290" t="s">
        <v>1345</v>
      </c>
      <c r="PHQ209" s="1290" t="s">
        <v>1345</v>
      </c>
      <c r="PHR209" s="1290" t="s">
        <v>1345</v>
      </c>
      <c r="PHS209" s="1290" t="s">
        <v>1345</v>
      </c>
      <c r="PHT209" s="1290" t="s">
        <v>1345</v>
      </c>
      <c r="PHU209" s="1290" t="s">
        <v>1345</v>
      </c>
      <c r="PHV209" s="1290" t="s">
        <v>1345</v>
      </c>
      <c r="PHW209" s="1290" t="s">
        <v>1345</v>
      </c>
      <c r="PHX209" s="1290" t="s">
        <v>1345</v>
      </c>
      <c r="PHY209" s="1290" t="s">
        <v>1345</v>
      </c>
      <c r="PHZ209" s="1290" t="s">
        <v>1345</v>
      </c>
      <c r="PIA209" s="1290" t="s">
        <v>1345</v>
      </c>
      <c r="PIB209" s="1290" t="s">
        <v>1345</v>
      </c>
      <c r="PIC209" s="1290" t="s">
        <v>1345</v>
      </c>
      <c r="PID209" s="1290" t="s">
        <v>1345</v>
      </c>
      <c r="PIE209" s="1290" t="s">
        <v>1345</v>
      </c>
      <c r="PIF209" s="1290" t="s">
        <v>1345</v>
      </c>
      <c r="PIG209" s="1290" t="s">
        <v>1345</v>
      </c>
      <c r="PIH209" s="1290" t="s">
        <v>1345</v>
      </c>
      <c r="PII209" s="1290" t="s">
        <v>1345</v>
      </c>
      <c r="PIJ209" s="1290" t="s">
        <v>1345</v>
      </c>
      <c r="PIK209" s="1290" t="s">
        <v>1345</v>
      </c>
      <c r="PIL209" s="1290" t="s">
        <v>1345</v>
      </c>
      <c r="PIM209" s="1290" t="s">
        <v>1345</v>
      </c>
      <c r="PIN209" s="1290" t="s">
        <v>1345</v>
      </c>
      <c r="PIO209" s="1290" t="s">
        <v>1345</v>
      </c>
      <c r="PIP209" s="1290" t="s">
        <v>1345</v>
      </c>
      <c r="PIQ209" s="1290" t="s">
        <v>1345</v>
      </c>
      <c r="PIR209" s="1290" t="s">
        <v>1345</v>
      </c>
      <c r="PIS209" s="1290" t="s">
        <v>1345</v>
      </c>
      <c r="PIT209" s="1290" t="s">
        <v>1345</v>
      </c>
      <c r="PIU209" s="1290" t="s">
        <v>1345</v>
      </c>
      <c r="PIV209" s="1290" t="s">
        <v>1345</v>
      </c>
      <c r="PIW209" s="1290" t="s">
        <v>1345</v>
      </c>
      <c r="PIX209" s="1290" t="s">
        <v>1345</v>
      </c>
      <c r="PIY209" s="1290" t="s">
        <v>1345</v>
      </c>
      <c r="PIZ209" s="1290" t="s">
        <v>1345</v>
      </c>
      <c r="PJA209" s="1290" t="s">
        <v>1345</v>
      </c>
      <c r="PJB209" s="1290" t="s">
        <v>1345</v>
      </c>
      <c r="PJC209" s="1290" t="s">
        <v>1345</v>
      </c>
      <c r="PJD209" s="1290" t="s">
        <v>1345</v>
      </c>
      <c r="PJE209" s="1290" t="s">
        <v>1345</v>
      </c>
      <c r="PJF209" s="1290" t="s">
        <v>1345</v>
      </c>
      <c r="PJG209" s="1290" t="s">
        <v>1345</v>
      </c>
      <c r="PJH209" s="1290" t="s">
        <v>1345</v>
      </c>
      <c r="PJI209" s="1290" t="s">
        <v>1345</v>
      </c>
      <c r="PJJ209" s="1290" t="s">
        <v>1345</v>
      </c>
      <c r="PJK209" s="1290" t="s">
        <v>1345</v>
      </c>
      <c r="PJL209" s="1290" t="s">
        <v>1345</v>
      </c>
      <c r="PJM209" s="1290" t="s">
        <v>1345</v>
      </c>
      <c r="PJN209" s="1290" t="s">
        <v>1345</v>
      </c>
      <c r="PJO209" s="1290" t="s">
        <v>1345</v>
      </c>
      <c r="PJP209" s="1290" t="s">
        <v>1345</v>
      </c>
      <c r="PJQ209" s="1290" t="s">
        <v>1345</v>
      </c>
      <c r="PJR209" s="1290" t="s">
        <v>1345</v>
      </c>
      <c r="PJS209" s="1290" t="s">
        <v>1345</v>
      </c>
      <c r="PJT209" s="1290" t="s">
        <v>1345</v>
      </c>
      <c r="PJU209" s="1290" t="s">
        <v>1345</v>
      </c>
      <c r="PJV209" s="1290" t="s">
        <v>1345</v>
      </c>
      <c r="PJW209" s="1290" t="s">
        <v>1345</v>
      </c>
      <c r="PJX209" s="1290" t="s">
        <v>1345</v>
      </c>
      <c r="PJY209" s="1290" t="s">
        <v>1345</v>
      </c>
      <c r="PJZ209" s="1290" t="s">
        <v>1345</v>
      </c>
      <c r="PKA209" s="1290" t="s">
        <v>1345</v>
      </c>
      <c r="PKB209" s="1290" t="s">
        <v>1345</v>
      </c>
      <c r="PKC209" s="1290" t="s">
        <v>1345</v>
      </c>
      <c r="PKD209" s="1290" t="s">
        <v>1345</v>
      </c>
      <c r="PKE209" s="1290" t="s">
        <v>1345</v>
      </c>
      <c r="PKF209" s="1290" t="s">
        <v>1345</v>
      </c>
      <c r="PKG209" s="1290" t="s">
        <v>1345</v>
      </c>
      <c r="PKH209" s="1290" t="s">
        <v>1345</v>
      </c>
      <c r="PKI209" s="1290" t="s">
        <v>1345</v>
      </c>
      <c r="PKJ209" s="1290" t="s">
        <v>1345</v>
      </c>
      <c r="PKK209" s="1290" t="s">
        <v>1345</v>
      </c>
      <c r="PKL209" s="1290" t="s">
        <v>1345</v>
      </c>
      <c r="PKM209" s="1290" t="s">
        <v>1345</v>
      </c>
      <c r="PKN209" s="1290" t="s">
        <v>1345</v>
      </c>
      <c r="PKO209" s="1290" t="s">
        <v>1345</v>
      </c>
      <c r="PKP209" s="1290" t="s">
        <v>1345</v>
      </c>
      <c r="PKQ209" s="1290" t="s">
        <v>1345</v>
      </c>
      <c r="PKR209" s="1290" t="s">
        <v>1345</v>
      </c>
      <c r="PKS209" s="1290" t="s">
        <v>1345</v>
      </c>
      <c r="PKT209" s="1290" t="s">
        <v>1345</v>
      </c>
      <c r="PKU209" s="1290" t="s">
        <v>1345</v>
      </c>
      <c r="PKV209" s="1290" t="s">
        <v>1345</v>
      </c>
      <c r="PKW209" s="1290" t="s">
        <v>1345</v>
      </c>
      <c r="PKX209" s="1290" t="s">
        <v>1345</v>
      </c>
      <c r="PKY209" s="1290" t="s">
        <v>1345</v>
      </c>
      <c r="PKZ209" s="1290" t="s">
        <v>1345</v>
      </c>
      <c r="PLA209" s="1290" t="s">
        <v>1345</v>
      </c>
      <c r="PLB209" s="1290" t="s">
        <v>1345</v>
      </c>
      <c r="PLC209" s="1290" t="s">
        <v>1345</v>
      </c>
      <c r="PLD209" s="1290" t="s">
        <v>1345</v>
      </c>
      <c r="PLE209" s="1290" t="s">
        <v>1345</v>
      </c>
      <c r="PLF209" s="1290" t="s">
        <v>1345</v>
      </c>
      <c r="PLG209" s="1290" t="s">
        <v>1345</v>
      </c>
      <c r="PLH209" s="1290" t="s">
        <v>1345</v>
      </c>
      <c r="PLI209" s="1290" t="s">
        <v>1345</v>
      </c>
      <c r="PLJ209" s="1290" t="s">
        <v>1345</v>
      </c>
      <c r="PLK209" s="1290" t="s">
        <v>1345</v>
      </c>
      <c r="PLL209" s="1290" t="s">
        <v>1345</v>
      </c>
      <c r="PLM209" s="1290" t="s">
        <v>1345</v>
      </c>
      <c r="PLN209" s="1290" t="s">
        <v>1345</v>
      </c>
      <c r="PLO209" s="1290" t="s">
        <v>1345</v>
      </c>
      <c r="PLP209" s="1290" t="s">
        <v>1345</v>
      </c>
      <c r="PLQ209" s="1290" t="s">
        <v>1345</v>
      </c>
      <c r="PLR209" s="1290" t="s">
        <v>1345</v>
      </c>
      <c r="PLS209" s="1290" t="s">
        <v>1345</v>
      </c>
      <c r="PLT209" s="1290" t="s">
        <v>1345</v>
      </c>
      <c r="PLU209" s="1290" t="s">
        <v>1345</v>
      </c>
      <c r="PLV209" s="1290" t="s">
        <v>1345</v>
      </c>
      <c r="PLW209" s="1290" t="s">
        <v>1345</v>
      </c>
      <c r="PLX209" s="1290" t="s">
        <v>1345</v>
      </c>
      <c r="PLY209" s="1290" t="s">
        <v>1345</v>
      </c>
      <c r="PLZ209" s="1290" t="s">
        <v>1345</v>
      </c>
      <c r="PMA209" s="1290" t="s">
        <v>1345</v>
      </c>
      <c r="PMB209" s="1290" t="s">
        <v>1345</v>
      </c>
      <c r="PMC209" s="1290" t="s">
        <v>1345</v>
      </c>
      <c r="PMD209" s="1290" t="s">
        <v>1345</v>
      </c>
      <c r="PME209" s="1290" t="s">
        <v>1345</v>
      </c>
      <c r="PMF209" s="1290" t="s">
        <v>1345</v>
      </c>
      <c r="PMG209" s="1290" t="s">
        <v>1345</v>
      </c>
      <c r="PMH209" s="1290" t="s">
        <v>1345</v>
      </c>
      <c r="PMI209" s="1290" t="s">
        <v>1345</v>
      </c>
      <c r="PMJ209" s="1290" t="s">
        <v>1345</v>
      </c>
      <c r="PMK209" s="1290" t="s">
        <v>1345</v>
      </c>
      <c r="PML209" s="1290" t="s">
        <v>1345</v>
      </c>
      <c r="PMM209" s="1290" t="s">
        <v>1345</v>
      </c>
      <c r="PMN209" s="1290" t="s">
        <v>1345</v>
      </c>
      <c r="PMO209" s="1290" t="s">
        <v>1345</v>
      </c>
      <c r="PMP209" s="1290" t="s">
        <v>1345</v>
      </c>
      <c r="PMQ209" s="1290" t="s">
        <v>1345</v>
      </c>
      <c r="PMR209" s="1290" t="s">
        <v>1345</v>
      </c>
      <c r="PMS209" s="1290" t="s">
        <v>1345</v>
      </c>
      <c r="PMT209" s="1290" t="s">
        <v>1345</v>
      </c>
      <c r="PMU209" s="1290" t="s">
        <v>1345</v>
      </c>
      <c r="PMV209" s="1290" t="s">
        <v>1345</v>
      </c>
      <c r="PMW209" s="1290" t="s">
        <v>1345</v>
      </c>
      <c r="PMX209" s="1290" t="s">
        <v>1345</v>
      </c>
      <c r="PMY209" s="1290" t="s">
        <v>1345</v>
      </c>
      <c r="PMZ209" s="1290" t="s">
        <v>1345</v>
      </c>
      <c r="PNA209" s="1290" t="s">
        <v>1345</v>
      </c>
      <c r="PNB209" s="1290" t="s">
        <v>1345</v>
      </c>
      <c r="PNC209" s="1290" t="s">
        <v>1345</v>
      </c>
      <c r="PND209" s="1290" t="s">
        <v>1345</v>
      </c>
      <c r="PNE209" s="1290" t="s">
        <v>1345</v>
      </c>
      <c r="PNF209" s="1290" t="s">
        <v>1345</v>
      </c>
      <c r="PNG209" s="1290" t="s">
        <v>1345</v>
      </c>
      <c r="PNH209" s="1290" t="s">
        <v>1345</v>
      </c>
      <c r="PNI209" s="1290" t="s">
        <v>1345</v>
      </c>
      <c r="PNJ209" s="1290" t="s">
        <v>1345</v>
      </c>
      <c r="PNK209" s="1290" t="s">
        <v>1345</v>
      </c>
      <c r="PNL209" s="1290" t="s">
        <v>1345</v>
      </c>
      <c r="PNM209" s="1290" t="s">
        <v>1345</v>
      </c>
      <c r="PNN209" s="1290" t="s">
        <v>1345</v>
      </c>
      <c r="PNO209" s="1290" t="s">
        <v>1345</v>
      </c>
      <c r="PNP209" s="1290" t="s">
        <v>1345</v>
      </c>
      <c r="PNQ209" s="1290" t="s">
        <v>1345</v>
      </c>
      <c r="PNR209" s="1290" t="s">
        <v>1345</v>
      </c>
      <c r="PNS209" s="1290" t="s">
        <v>1345</v>
      </c>
      <c r="PNT209" s="1290" t="s">
        <v>1345</v>
      </c>
      <c r="PNU209" s="1290" t="s">
        <v>1345</v>
      </c>
      <c r="PNV209" s="1290" t="s">
        <v>1345</v>
      </c>
      <c r="PNW209" s="1290" t="s">
        <v>1345</v>
      </c>
      <c r="PNX209" s="1290" t="s">
        <v>1345</v>
      </c>
      <c r="PNY209" s="1290" t="s">
        <v>1345</v>
      </c>
      <c r="PNZ209" s="1290" t="s">
        <v>1345</v>
      </c>
      <c r="POA209" s="1290" t="s">
        <v>1345</v>
      </c>
      <c r="POB209" s="1290" t="s">
        <v>1345</v>
      </c>
      <c r="POC209" s="1290" t="s">
        <v>1345</v>
      </c>
      <c r="POD209" s="1290" t="s">
        <v>1345</v>
      </c>
      <c r="POE209" s="1290" t="s">
        <v>1345</v>
      </c>
      <c r="POF209" s="1290" t="s">
        <v>1345</v>
      </c>
      <c r="POG209" s="1290" t="s">
        <v>1345</v>
      </c>
      <c r="POH209" s="1290" t="s">
        <v>1345</v>
      </c>
      <c r="POI209" s="1290" t="s">
        <v>1345</v>
      </c>
      <c r="POJ209" s="1290" t="s">
        <v>1345</v>
      </c>
      <c r="POK209" s="1290" t="s">
        <v>1345</v>
      </c>
      <c r="POL209" s="1290" t="s">
        <v>1345</v>
      </c>
      <c r="POM209" s="1290" t="s">
        <v>1345</v>
      </c>
      <c r="PON209" s="1290" t="s">
        <v>1345</v>
      </c>
      <c r="POO209" s="1290" t="s">
        <v>1345</v>
      </c>
      <c r="POP209" s="1290" t="s">
        <v>1345</v>
      </c>
      <c r="POQ209" s="1290" t="s">
        <v>1345</v>
      </c>
      <c r="POR209" s="1290" t="s">
        <v>1345</v>
      </c>
      <c r="POS209" s="1290" t="s">
        <v>1345</v>
      </c>
      <c r="POT209" s="1290" t="s">
        <v>1345</v>
      </c>
      <c r="POU209" s="1290" t="s">
        <v>1345</v>
      </c>
      <c r="POV209" s="1290" t="s">
        <v>1345</v>
      </c>
      <c r="POW209" s="1290" t="s">
        <v>1345</v>
      </c>
      <c r="POX209" s="1290" t="s">
        <v>1345</v>
      </c>
      <c r="POY209" s="1290" t="s">
        <v>1345</v>
      </c>
      <c r="POZ209" s="1290" t="s">
        <v>1345</v>
      </c>
      <c r="PPA209" s="1290" t="s">
        <v>1345</v>
      </c>
      <c r="PPB209" s="1290" t="s">
        <v>1345</v>
      </c>
      <c r="PPC209" s="1290" t="s">
        <v>1345</v>
      </c>
      <c r="PPD209" s="1290" t="s">
        <v>1345</v>
      </c>
      <c r="PPE209" s="1290" t="s">
        <v>1345</v>
      </c>
      <c r="PPF209" s="1290" t="s">
        <v>1345</v>
      </c>
      <c r="PPG209" s="1290" t="s">
        <v>1345</v>
      </c>
      <c r="PPH209" s="1290" t="s">
        <v>1345</v>
      </c>
      <c r="PPI209" s="1290" t="s">
        <v>1345</v>
      </c>
      <c r="PPJ209" s="1290" t="s">
        <v>1345</v>
      </c>
      <c r="PPK209" s="1290" t="s">
        <v>1345</v>
      </c>
      <c r="PPL209" s="1290" t="s">
        <v>1345</v>
      </c>
      <c r="PPM209" s="1290" t="s">
        <v>1345</v>
      </c>
      <c r="PPN209" s="1290" t="s">
        <v>1345</v>
      </c>
      <c r="PPO209" s="1290" t="s">
        <v>1345</v>
      </c>
      <c r="PPP209" s="1290" t="s">
        <v>1345</v>
      </c>
      <c r="PPQ209" s="1290" t="s">
        <v>1345</v>
      </c>
      <c r="PPR209" s="1290" t="s">
        <v>1345</v>
      </c>
      <c r="PPS209" s="1290" t="s">
        <v>1345</v>
      </c>
      <c r="PPT209" s="1290" t="s">
        <v>1345</v>
      </c>
      <c r="PPU209" s="1290" t="s">
        <v>1345</v>
      </c>
      <c r="PPV209" s="1290" t="s">
        <v>1345</v>
      </c>
      <c r="PPW209" s="1290" t="s">
        <v>1345</v>
      </c>
      <c r="PPX209" s="1290" t="s">
        <v>1345</v>
      </c>
      <c r="PPY209" s="1290" t="s">
        <v>1345</v>
      </c>
      <c r="PPZ209" s="1290" t="s">
        <v>1345</v>
      </c>
      <c r="PQA209" s="1290" t="s">
        <v>1345</v>
      </c>
      <c r="PQB209" s="1290" t="s">
        <v>1345</v>
      </c>
      <c r="PQC209" s="1290" t="s">
        <v>1345</v>
      </c>
      <c r="PQD209" s="1290" t="s">
        <v>1345</v>
      </c>
      <c r="PQE209" s="1290" t="s">
        <v>1345</v>
      </c>
      <c r="PQF209" s="1290" t="s">
        <v>1345</v>
      </c>
      <c r="PQG209" s="1290" t="s">
        <v>1345</v>
      </c>
      <c r="PQH209" s="1290" t="s">
        <v>1345</v>
      </c>
      <c r="PQI209" s="1290" t="s">
        <v>1345</v>
      </c>
      <c r="PQJ209" s="1290" t="s">
        <v>1345</v>
      </c>
      <c r="PQK209" s="1290" t="s">
        <v>1345</v>
      </c>
      <c r="PQL209" s="1290" t="s">
        <v>1345</v>
      </c>
      <c r="PQM209" s="1290" t="s">
        <v>1345</v>
      </c>
      <c r="PQN209" s="1290" t="s">
        <v>1345</v>
      </c>
      <c r="PQO209" s="1290" t="s">
        <v>1345</v>
      </c>
      <c r="PQP209" s="1290" t="s">
        <v>1345</v>
      </c>
      <c r="PQQ209" s="1290" t="s">
        <v>1345</v>
      </c>
      <c r="PQR209" s="1290" t="s">
        <v>1345</v>
      </c>
      <c r="PQS209" s="1290" t="s">
        <v>1345</v>
      </c>
      <c r="PQT209" s="1290" t="s">
        <v>1345</v>
      </c>
      <c r="PQU209" s="1290" t="s">
        <v>1345</v>
      </c>
      <c r="PQV209" s="1290" t="s">
        <v>1345</v>
      </c>
      <c r="PQW209" s="1290" t="s">
        <v>1345</v>
      </c>
      <c r="PQX209" s="1290" t="s">
        <v>1345</v>
      </c>
      <c r="PQY209" s="1290" t="s">
        <v>1345</v>
      </c>
      <c r="PQZ209" s="1290" t="s">
        <v>1345</v>
      </c>
      <c r="PRA209" s="1290" t="s">
        <v>1345</v>
      </c>
      <c r="PRB209" s="1290" t="s">
        <v>1345</v>
      </c>
      <c r="PRC209" s="1290" t="s">
        <v>1345</v>
      </c>
      <c r="PRD209" s="1290" t="s">
        <v>1345</v>
      </c>
      <c r="PRE209" s="1290" t="s">
        <v>1345</v>
      </c>
      <c r="PRF209" s="1290" t="s">
        <v>1345</v>
      </c>
      <c r="PRG209" s="1290" t="s">
        <v>1345</v>
      </c>
      <c r="PRH209" s="1290" t="s">
        <v>1345</v>
      </c>
      <c r="PRI209" s="1290" t="s">
        <v>1345</v>
      </c>
      <c r="PRJ209" s="1290" t="s">
        <v>1345</v>
      </c>
      <c r="PRK209" s="1290" t="s">
        <v>1345</v>
      </c>
      <c r="PRL209" s="1290" t="s">
        <v>1345</v>
      </c>
      <c r="PRM209" s="1290" t="s">
        <v>1345</v>
      </c>
      <c r="PRN209" s="1290" t="s">
        <v>1345</v>
      </c>
      <c r="PRO209" s="1290" t="s">
        <v>1345</v>
      </c>
      <c r="PRP209" s="1290" t="s">
        <v>1345</v>
      </c>
      <c r="PRQ209" s="1290" t="s">
        <v>1345</v>
      </c>
      <c r="PRR209" s="1290" t="s">
        <v>1345</v>
      </c>
      <c r="PRS209" s="1290" t="s">
        <v>1345</v>
      </c>
      <c r="PRT209" s="1290" t="s">
        <v>1345</v>
      </c>
      <c r="PRU209" s="1290" t="s">
        <v>1345</v>
      </c>
      <c r="PRV209" s="1290" t="s">
        <v>1345</v>
      </c>
      <c r="PRW209" s="1290" t="s">
        <v>1345</v>
      </c>
      <c r="PRX209" s="1290" t="s">
        <v>1345</v>
      </c>
      <c r="PRY209" s="1290" t="s">
        <v>1345</v>
      </c>
      <c r="PRZ209" s="1290" t="s">
        <v>1345</v>
      </c>
      <c r="PSA209" s="1290" t="s">
        <v>1345</v>
      </c>
      <c r="PSB209" s="1290" t="s">
        <v>1345</v>
      </c>
      <c r="PSC209" s="1290" t="s">
        <v>1345</v>
      </c>
      <c r="PSD209" s="1290" t="s">
        <v>1345</v>
      </c>
      <c r="PSE209" s="1290" t="s">
        <v>1345</v>
      </c>
      <c r="PSF209" s="1290" t="s">
        <v>1345</v>
      </c>
      <c r="PSG209" s="1290" t="s">
        <v>1345</v>
      </c>
      <c r="PSH209" s="1290" t="s">
        <v>1345</v>
      </c>
      <c r="PSI209" s="1290" t="s">
        <v>1345</v>
      </c>
      <c r="PSJ209" s="1290" t="s">
        <v>1345</v>
      </c>
      <c r="PSK209" s="1290" t="s">
        <v>1345</v>
      </c>
      <c r="PSL209" s="1290" t="s">
        <v>1345</v>
      </c>
      <c r="PSM209" s="1290" t="s">
        <v>1345</v>
      </c>
      <c r="PSN209" s="1290" t="s">
        <v>1345</v>
      </c>
      <c r="PSO209" s="1290" t="s">
        <v>1345</v>
      </c>
      <c r="PSP209" s="1290" t="s">
        <v>1345</v>
      </c>
      <c r="PSQ209" s="1290" t="s">
        <v>1345</v>
      </c>
      <c r="PSR209" s="1290" t="s">
        <v>1345</v>
      </c>
      <c r="PSS209" s="1290" t="s">
        <v>1345</v>
      </c>
      <c r="PST209" s="1290" t="s">
        <v>1345</v>
      </c>
      <c r="PSU209" s="1290" t="s">
        <v>1345</v>
      </c>
      <c r="PSV209" s="1290" t="s">
        <v>1345</v>
      </c>
      <c r="PSW209" s="1290" t="s">
        <v>1345</v>
      </c>
      <c r="PSX209" s="1290" t="s">
        <v>1345</v>
      </c>
      <c r="PSY209" s="1290" t="s">
        <v>1345</v>
      </c>
      <c r="PSZ209" s="1290" t="s">
        <v>1345</v>
      </c>
      <c r="PTA209" s="1290" t="s">
        <v>1345</v>
      </c>
      <c r="PTB209" s="1290" t="s">
        <v>1345</v>
      </c>
      <c r="PTC209" s="1290" t="s">
        <v>1345</v>
      </c>
      <c r="PTD209" s="1290" t="s">
        <v>1345</v>
      </c>
      <c r="PTE209" s="1290" t="s">
        <v>1345</v>
      </c>
      <c r="PTF209" s="1290" t="s">
        <v>1345</v>
      </c>
      <c r="PTG209" s="1290" t="s">
        <v>1345</v>
      </c>
      <c r="PTH209" s="1290" t="s">
        <v>1345</v>
      </c>
      <c r="PTI209" s="1290" t="s">
        <v>1345</v>
      </c>
      <c r="PTJ209" s="1290" t="s">
        <v>1345</v>
      </c>
      <c r="PTK209" s="1290" t="s">
        <v>1345</v>
      </c>
      <c r="PTL209" s="1290" t="s">
        <v>1345</v>
      </c>
      <c r="PTM209" s="1290" t="s">
        <v>1345</v>
      </c>
      <c r="PTN209" s="1290" t="s">
        <v>1345</v>
      </c>
      <c r="PTO209" s="1290" t="s">
        <v>1345</v>
      </c>
      <c r="PTP209" s="1290" t="s">
        <v>1345</v>
      </c>
      <c r="PTQ209" s="1290" t="s">
        <v>1345</v>
      </c>
      <c r="PTR209" s="1290" t="s">
        <v>1345</v>
      </c>
      <c r="PTS209" s="1290" t="s">
        <v>1345</v>
      </c>
      <c r="PTT209" s="1290" t="s">
        <v>1345</v>
      </c>
      <c r="PTU209" s="1290" t="s">
        <v>1345</v>
      </c>
      <c r="PTV209" s="1290" t="s">
        <v>1345</v>
      </c>
      <c r="PTW209" s="1290" t="s">
        <v>1345</v>
      </c>
      <c r="PTX209" s="1290" t="s">
        <v>1345</v>
      </c>
      <c r="PTY209" s="1290" t="s">
        <v>1345</v>
      </c>
      <c r="PTZ209" s="1290" t="s">
        <v>1345</v>
      </c>
      <c r="PUA209" s="1290" t="s">
        <v>1345</v>
      </c>
      <c r="PUB209" s="1290" t="s">
        <v>1345</v>
      </c>
      <c r="PUC209" s="1290" t="s">
        <v>1345</v>
      </c>
      <c r="PUD209" s="1290" t="s">
        <v>1345</v>
      </c>
      <c r="PUE209" s="1290" t="s">
        <v>1345</v>
      </c>
      <c r="PUF209" s="1290" t="s">
        <v>1345</v>
      </c>
      <c r="PUG209" s="1290" t="s">
        <v>1345</v>
      </c>
      <c r="PUH209" s="1290" t="s">
        <v>1345</v>
      </c>
      <c r="PUI209" s="1290" t="s">
        <v>1345</v>
      </c>
      <c r="PUJ209" s="1290" t="s">
        <v>1345</v>
      </c>
      <c r="PUK209" s="1290" t="s">
        <v>1345</v>
      </c>
      <c r="PUL209" s="1290" t="s">
        <v>1345</v>
      </c>
      <c r="PUM209" s="1290" t="s">
        <v>1345</v>
      </c>
      <c r="PUN209" s="1290" t="s">
        <v>1345</v>
      </c>
      <c r="PUO209" s="1290" t="s">
        <v>1345</v>
      </c>
      <c r="PUP209" s="1290" t="s">
        <v>1345</v>
      </c>
      <c r="PUQ209" s="1290" t="s">
        <v>1345</v>
      </c>
      <c r="PUR209" s="1290" t="s">
        <v>1345</v>
      </c>
      <c r="PUS209" s="1290" t="s">
        <v>1345</v>
      </c>
      <c r="PUT209" s="1290" t="s">
        <v>1345</v>
      </c>
      <c r="PUU209" s="1290" t="s">
        <v>1345</v>
      </c>
      <c r="PUV209" s="1290" t="s">
        <v>1345</v>
      </c>
      <c r="PUW209" s="1290" t="s">
        <v>1345</v>
      </c>
      <c r="PUX209" s="1290" t="s">
        <v>1345</v>
      </c>
      <c r="PUY209" s="1290" t="s">
        <v>1345</v>
      </c>
      <c r="PUZ209" s="1290" t="s">
        <v>1345</v>
      </c>
      <c r="PVA209" s="1290" t="s">
        <v>1345</v>
      </c>
      <c r="PVB209" s="1290" t="s">
        <v>1345</v>
      </c>
      <c r="PVC209" s="1290" t="s">
        <v>1345</v>
      </c>
      <c r="PVD209" s="1290" t="s">
        <v>1345</v>
      </c>
      <c r="PVE209" s="1290" t="s">
        <v>1345</v>
      </c>
      <c r="PVF209" s="1290" t="s">
        <v>1345</v>
      </c>
      <c r="PVG209" s="1290" t="s">
        <v>1345</v>
      </c>
      <c r="PVH209" s="1290" t="s">
        <v>1345</v>
      </c>
      <c r="PVI209" s="1290" t="s">
        <v>1345</v>
      </c>
      <c r="PVJ209" s="1290" t="s">
        <v>1345</v>
      </c>
      <c r="PVK209" s="1290" t="s">
        <v>1345</v>
      </c>
      <c r="PVL209" s="1290" t="s">
        <v>1345</v>
      </c>
      <c r="PVM209" s="1290" t="s">
        <v>1345</v>
      </c>
      <c r="PVN209" s="1290" t="s">
        <v>1345</v>
      </c>
      <c r="PVO209" s="1290" t="s">
        <v>1345</v>
      </c>
      <c r="PVP209" s="1290" t="s">
        <v>1345</v>
      </c>
      <c r="PVQ209" s="1290" t="s">
        <v>1345</v>
      </c>
      <c r="PVR209" s="1290" t="s">
        <v>1345</v>
      </c>
      <c r="PVS209" s="1290" t="s">
        <v>1345</v>
      </c>
      <c r="PVT209" s="1290" t="s">
        <v>1345</v>
      </c>
      <c r="PVU209" s="1290" t="s">
        <v>1345</v>
      </c>
      <c r="PVV209" s="1290" t="s">
        <v>1345</v>
      </c>
      <c r="PVW209" s="1290" t="s">
        <v>1345</v>
      </c>
      <c r="PVX209" s="1290" t="s">
        <v>1345</v>
      </c>
      <c r="PVY209" s="1290" t="s">
        <v>1345</v>
      </c>
      <c r="PVZ209" s="1290" t="s">
        <v>1345</v>
      </c>
      <c r="PWA209" s="1290" t="s">
        <v>1345</v>
      </c>
      <c r="PWB209" s="1290" t="s">
        <v>1345</v>
      </c>
      <c r="PWC209" s="1290" t="s">
        <v>1345</v>
      </c>
      <c r="PWD209" s="1290" t="s">
        <v>1345</v>
      </c>
      <c r="PWE209" s="1290" t="s">
        <v>1345</v>
      </c>
      <c r="PWF209" s="1290" t="s">
        <v>1345</v>
      </c>
      <c r="PWG209" s="1290" t="s">
        <v>1345</v>
      </c>
      <c r="PWH209" s="1290" t="s">
        <v>1345</v>
      </c>
      <c r="PWI209" s="1290" t="s">
        <v>1345</v>
      </c>
      <c r="PWJ209" s="1290" t="s">
        <v>1345</v>
      </c>
      <c r="PWK209" s="1290" t="s">
        <v>1345</v>
      </c>
      <c r="PWL209" s="1290" t="s">
        <v>1345</v>
      </c>
      <c r="PWM209" s="1290" t="s">
        <v>1345</v>
      </c>
      <c r="PWN209" s="1290" t="s">
        <v>1345</v>
      </c>
      <c r="PWO209" s="1290" t="s">
        <v>1345</v>
      </c>
      <c r="PWP209" s="1290" t="s">
        <v>1345</v>
      </c>
      <c r="PWQ209" s="1290" t="s">
        <v>1345</v>
      </c>
      <c r="PWR209" s="1290" t="s">
        <v>1345</v>
      </c>
      <c r="PWS209" s="1290" t="s">
        <v>1345</v>
      </c>
      <c r="PWT209" s="1290" t="s">
        <v>1345</v>
      </c>
      <c r="PWU209" s="1290" t="s">
        <v>1345</v>
      </c>
      <c r="PWV209" s="1290" t="s">
        <v>1345</v>
      </c>
      <c r="PWW209" s="1290" t="s">
        <v>1345</v>
      </c>
      <c r="PWX209" s="1290" t="s">
        <v>1345</v>
      </c>
      <c r="PWY209" s="1290" t="s">
        <v>1345</v>
      </c>
      <c r="PWZ209" s="1290" t="s">
        <v>1345</v>
      </c>
      <c r="PXA209" s="1290" t="s">
        <v>1345</v>
      </c>
      <c r="PXB209" s="1290" t="s">
        <v>1345</v>
      </c>
      <c r="PXC209" s="1290" t="s">
        <v>1345</v>
      </c>
      <c r="PXD209" s="1290" t="s">
        <v>1345</v>
      </c>
      <c r="PXE209" s="1290" t="s">
        <v>1345</v>
      </c>
      <c r="PXF209" s="1290" t="s">
        <v>1345</v>
      </c>
      <c r="PXG209" s="1290" t="s">
        <v>1345</v>
      </c>
      <c r="PXH209" s="1290" t="s">
        <v>1345</v>
      </c>
      <c r="PXI209" s="1290" t="s">
        <v>1345</v>
      </c>
      <c r="PXJ209" s="1290" t="s">
        <v>1345</v>
      </c>
      <c r="PXK209" s="1290" t="s">
        <v>1345</v>
      </c>
      <c r="PXL209" s="1290" t="s">
        <v>1345</v>
      </c>
      <c r="PXM209" s="1290" t="s">
        <v>1345</v>
      </c>
      <c r="PXN209" s="1290" t="s">
        <v>1345</v>
      </c>
      <c r="PXO209" s="1290" t="s">
        <v>1345</v>
      </c>
      <c r="PXP209" s="1290" t="s">
        <v>1345</v>
      </c>
      <c r="PXQ209" s="1290" t="s">
        <v>1345</v>
      </c>
      <c r="PXR209" s="1290" t="s">
        <v>1345</v>
      </c>
      <c r="PXS209" s="1290" t="s">
        <v>1345</v>
      </c>
      <c r="PXT209" s="1290" t="s">
        <v>1345</v>
      </c>
      <c r="PXU209" s="1290" t="s">
        <v>1345</v>
      </c>
      <c r="PXV209" s="1290" t="s">
        <v>1345</v>
      </c>
      <c r="PXW209" s="1290" t="s">
        <v>1345</v>
      </c>
      <c r="PXX209" s="1290" t="s">
        <v>1345</v>
      </c>
      <c r="PXY209" s="1290" t="s">
        <v>1345</v>
      </c>
      <c r="PXZ209" s="1290" t="s">
        <v>1345</v>
      </c>
      <c r="PYA209" s="1290" t="s">
        <v>1345</v>
      </c>
      <c r="PYB209" s="1290" t="s">
        <v>1345</v>
      </c>
      <c r="PYC209" s="1290" t="s">
        <v>1345</v>
      </c>
      <c r="PYD209" s="1290" t="s">
        <v>1345</v>
      </c>
      <c r="PYE209" s="1290" t="s">
        <v>1345</v>
      </c>
      <c r="PYF209" s="1290" t="s">
        <v>1345</v>
      </c>
      <c r="PYG209" s="1290" t="s">
        <v>1345</v>
      </c>
      <c r="PYH209" s="1290" t="s">
        <v>1345</v>
      </c>
      <c r="PYI209" s="1290" t="s">
        <v>1345</v>
      </c>
      <c r="PYJ209" s="1290" t="s">
        <v>1345</v>
      </c>
      <c r="PYK209" s="1290" t="s">
        <v>1345</v>
      </c>
      <c r="PYL209" s="1290" t="s">
        <v>1345</v>
      </c>
      <c r="PYM209" s="1290" t="s">
        <v>1345</v>
      </c>
      <c r="PYN209" s="1290" t="s">
        <v>1345</v>
      </c>
      <c r="PYO209" s="1290" t="s">
        <v>1345</v>
      </c>
      <c r="PYP209" s="1290" t="s">
        <v>1345</v>
      </c>
      <c r="PYQ209" s="1290" t="s">
        <v>1345</v>
      </c>
      <c r="PYR209" s="1290" t="s">
        <v>1345</v>
      </c>
      <c r="PYS209" s="1290" t="s">
        <v>1345</v>
      </c>
      <c r="PYT209" s="1290" t="s">
        <v>1345</v>
      </c>
      <c r="PYU209" s="1290" t="s">
        <v>1345</v>
      </c>
      <c r="PYV209" s="1290" t="s">
        <v>1345</v>
      </c>
      <c r="PYW209" s="1290" t="s">
        <v>1345</v>
      </c>
      <c r="PYX209" s="1290" t="s">
        <v>1345</v>
      </c>
      <c r="PYY209" s="1290" t="s">
        <v>1345</v>
      </c>
      <c r="PYZ209" s="1290" t="s">
        <v>1345</v>
      </c>
      <c r="PZA209" s="1290" t="s">
        <v>1345</v>
      </c>
      <c r="PZB209" s="1290" t="s">
        <v>1345</v>
      </c>
      <c r="PZC209" s="1290" t="s">
        <v>1345</v>
      </c>
      <c r="PZD209" s="1290" t="s">
        <v>1345</v>
      </c>
      <c r="PZE209" s="1290" t="s">
        <v>1345</v>
      </c>
      <c r="PZF209" s="1290" t="s">
        <v>1345</v>
      </c>
      <c r="PZG209" s="1290" t="s">
        <v>1345</v>
      </c>
      <c r="PZH209" s="1290" t="s">
        <v>1345</v>
      </c>
      <c r="PZI209" s="1290" t="s">
        <v>1345</v>
      </c>
      <c r="PZJ209" s="1290" t="s">
        <v>1345</v>
      </c>
      <c r="PZK209" s="1290" t="s">
        <v>1345</v>
      </c>
      <c r="PZL209" s="1290" t="s">
        <v>1345</v>
      </c>
      <c r="PZM209" s="1290" t="s">
        <v>1345</v>
      </c>
      <c r="PZN209" s="1290" t="s">
        <v>1345</v>
      </c>
      <c r="PZO209" s="1290" t="s">
        <v>1345</v>
      </c>
      <c r="PZP209" s="1290" t="s">
        <v>1345</v>
      </c>
      <c r="PZQ209" s="1290" t="s">
        <v>1345</v>
      </c>
      <c r="PZR209" s="1290" t="s">
        <v>1345</v>
      </c>
      <c r="PZS209" s="1290" t="s">
        <v>1345</v>
      </c>
      <c r="PZT209" s="1290" t="s">
        <v>1345</v>
      </c>
      <c r="PZU209" s="1290" t="s">
        <v>1345</v>
      </c>
      <c r="PZV209" s="1290" t="s">
        <v>1345</v>
      </c>
      <c r="PZW209" s="1290" t="s">
        <v>1345</v>
      </c>
      <c r="PZX209" s="1290" t="s">
        <v>1345</v>
      </c>
      <c r="PZY209" s="1290" t="s">
        <v>1345</v>
      </c>
      <c r="PZZ209" s="1290" t="s">
        <v>1345</v>
      </c>
      <c r="QAA209" s="1290" t="s">
        <v>1345</v>
      </c>
      <c r="QAB209" s="1290" t="s">
        <v>1345</v>
      </c>
      <c r="QAC209" s="1290" t="s">
        <v>1345</v>
      </c>
      <c r="QAD209" s="1290" t="s">
        <v>1345</v>
      </c>
      <c r="QAE209" s="1290" t="s">
        <v>1345</v>
      </c>
      <c r="QAF209" s="1290" t="s">
        <v>1345</v>
      </c>
      <c r="QAG209" s="1290" t="s">
        <v>1345</v>
      </c>
      <c r="QAH209" s="1290" t="s">
        <v>1345</v>
      </c>
      <c r="QAI209" s="1290" t="s">
        <v>1345</v>
      </c>
      <c r="QAJ209" s="1290" t="s">
        <v>1345</v>
      </c>
      <c r="QAK209" s="1290" t="s">
        <v>1345</v>
      </c>
      <c r="QAL209" s="1290" t="s">
        <v>1345</v>
      </c>
      <c r="QAM209" s="1290" t="s">
        <v>1345</v>
      </c>
      <c r="QAN209" s="1290" t="s">
        <v>1345</v>
      </c>
      <c r="QAO209" s="1290" t="s">
        <v>1345</v>
      </c>
      <c r="QAP209" s="1290" t="s">
        <v>1345</v>
      </c>
      <c r="QAQ209" s="1290" t="s">
        <v>1345</v>
      </c>
      <c r="QAR209" s="1290" t="s">
        <v>1345</v>
      </c>
      <c r="QAS209" s="1290" t="s">
        <v>1345</v>
      </c>
      <c r="QAT209" s="1290" t="s">
        <v>1345</v>
      </c>
      <c r="QAU209" s="1290" t="s">
        <v>1345</v>
      </c>
      <c r="QAV209" s="1290" t="s">
        <v>1345</v>
      </c>
      <c r="QAW209" s="1290" t="s">
        <v>1345</v>
      </c>
      <c r="QAX209" s="1290" t="s">
        <v>1345</v>
      </c>
      <c r="QAY209" s="1290" t="s">
        <v>1345</v>
      </c>
      <c r="QAZ209" s="1290" t="s">
        <v>1345</v>
      </c>
      <c r="QBA209" s="1290" t="s">
        <v>1345</v>
      </c>
      <c r="QBB209" s="1290" t="s">
        <v>1345</v>
      </c>
      <c r="QBC209" s="1290" t="s">
        <v>1345</v>
      </c>
      <c r="QBD209" s="1290" t="s">
        <v>1345</v>
      </c>
      <c r="QBE209" s="1290" t="s">
        <v>1345</v>
      </c>
      <c r="QBF209" s="1290" t="s">
        <v>1345</v>
      </c>
      <c r="QBG209" s="1290" t="s">
        <v>1345</v>
      </c>
      <c r="QBH209" s="1290" t="s">
        <v>1345</v>
      </c>
      <c r="QBI209" s="1290" t="s">
        <v>1345</v>
      </c>
      <c r="QBJ209" s="1290" t="s">
        <v>1345</v>
      </c>
      <c r="QBK209" s="1290" t="s">
        <v>1345</v>
      </c>
      <c r="QBL209" s="1290" t="s">
        <v>1345</v>
      </c>
      <c r="QBM209" s="1290" t="s">
        <v>1345</v>
      </c>
      <c r="QBN209" s="1290" t="s">
        <v>1345</v>
      </c>
      <c r="QBO209" s="1290" t="s">
        <v>1345</v>
      </c>
      <c r="QBP209" s="1290" t="s">
        <v>1345</v>
      </c>
      <c r="QBQ209" s="1290" t="s">
        <v>1345</v>
      </c>
      <c r="QBR209" s="1290" t="s">
        <v>1345</v>
      </c>
      <c r="QBS209" s="1290" t="s">
        <v>1345</v>
      </c>
      <c r="QBT209" s="1290" t="s">
        <v>1345</v>
      </c>
      <c r="QBU209" s="1290" t="s">
        <v>1345</v>
      </c>
      <c r="QBV209" s="1290" t="s">
        <v>1345</v>
      </c>
      <c r="QBW209" s="1290" t="s">
        <v>1345</v>
      </c>
      <c r="QBX209" s="1290" t="s">
        <v>1345</v>
      </c>
      <c r="QBY209" s="1290" t="s">
        <v>1345</v>
      </c>
      <c r="QBZ209" s="1290" t="s">
        <v>1345</v>
      </c>
      <c r="QCA209" s="1290" t="s">
        <v>1345</v>
      </c>
      <c r="QCB209" s="1290" t="s">
        <v>1345</v>
      </c>
      <c r="QCC209" s="1290" t="s">
        <v>1345</v>
      </c>
      <c r="QCD209" s="1290" t="s">
        <v>1345</v>
      </c>
      <c r="QCE209" s="1290" t="s">
        <v>1345</v>
      </c>
      <c r="QCF209" s="1290" t="s">
        <v>1345</v>
      </c>
      <c r="QCG209" s="1290" t="s">
        <v>1345</v>
      </c>
      <c r="QCH209" s="1290" t="s">
        <v>1345</v>
      </c>
      <c r="QCI209" s="1290" t="s">
        <v>1345</v>
      </c>
      <c r="QCJ209" s="1290" t="s">
        <v>1345</v>
      </c>
      <c r="QCK209" s="1290" t="s">
        <v>1345</v>
      </c>
      <c r="QCL209" s="1290" t="s">
        <v>1345</v>
      </c>
      <c r="QCM209" s="1290" t="s">
        <v>1345</v>
      </c>
      <c r="QCN209" s="1290" t="s">
        <v>1345</v>
      </c>
      <c r="QCO209" s="1290" t="s">
        <v>1345</v>
      </c>
      <c r="QCP209" s="1290" t="s">
        <v>1345</v>
      </c>
      <c r="QCQ209" s="1290" t="s">
        <v>1345</v>
      </c>
      <c r="QCR209" s="1290" t="s">
        <v>1345</v>
      </c>
      <c r="QCS209" s="1290" t="s">
        <v>1345</v>
      </c>
      <c r="QCT209" s="1290" t="s">
        <v>1345</v>
      </c>
      <c r="QCU209" s="1290" t="s">
        <v>1345</v>
      </c>
      <c r="QCV209" s="1290" t="s">
        <v>1345</v>
      </c>
      <c r="QCW209" s="1290" t="s">
        <v>1345</v>
      </c>
      <c r="QCX209" s="1290" t="s">
        <v>1345</v>
      </c>
      <c r="QCY209" s="1290" t="s">
        <v>1345</v>
      </c>
      <c r="QCZ209" s="1290" t="s">
        <v>1345</v>
      </c>
      <c r="QDA209" s="1290" t="s">
        <v>1345</v>
      </c>
      <c r="QDB209" s="1290" t="s">
        <v>1345</v>
      </c>
      <c r="QDC209" s="1290" t="s">
        <v>1345</v>
      </c>
      <c r="QDD209" s="1290" t="s">
        <v>1345</v>
      </c>
      <c r="QDE209" s="1290" t="s">
        <v>1345</v>
      </c>
      <c r="QDF209" s="1290" t="s">
        <v>1345</v>
      </c>
      <c r="QDG209" s="1290" t="s">
        <v>1345</v>
      </c>
      <c r="QDH209" s="1290" t="s">
        <v>1345</v>
      </c>
      <c r="QDI209" s="1290" t="s">
        <v>1345</v>
      </c>
      <c r="QDJ209" s="1290" t="s">
        <v>1345</v>
      </c>
      <c r="QDK209" s="1290" t="s">
        <v>1345</v>
      </c>
      <c r="QDL209" s="1290" t="s">
        <v>1345</v>
      </c>
      <c r="QDM209" s="1290" t="s">
        <v>1345</v>
      </c>
      <c r="QDN209" s="1290" t="s">
        <v>1345</v>
      </c>
      <c r="QDO209" s="1290" t="s">
        <v>1345</v>
      </c>
      <c r="QDP209" s="1290" t="s">
        <v>1345</v>
      </c>
      <c r="QDQ209" s="1290" t="s">
        <v>1345</v>
      </c>
      <c r="QDR209" s="1290" t="s">
        <v>1345</v>
      </c>
      <c r="QDS209" s="1290" t="s">
        <v>1345</v>
      </c>
      <c r="QDT209" s="1290" t="s">
        <v>1345</v>
      </c>
      <c r="QDU209" s="1290" t="s">
        <v>1345</v>
      </c>
      <c r="QDV209" s="1290" t="s">
        <v>1345</v>
      </c>
      <c r="QDW209" s="1290" t="s">
        <v>1345</v>
      </c>
      <c r="QDX209" s="1290" t="s">
        <v>1345</v>
      </c>
      <c r="QDY209" s="1290" t="s">
        <v>1345</v>
      </c>
      <c r="QDZ209" s="1290" t="s">
        <v>1345</v>
      </c>
      <c r="QEA209" s="1290" t="s">
        <v>1345</v>
      </c>
      <c r="QEB209" s="1290" t="s">
        <v>1345</v>
      </c>
      <c r="QEC209" s="1290" t="s">
        <v>1345</v>
      </c>
      <c r="QED209" s="1290" t="s">
        <v>1345</v>
      </c>
      <c r="QEE209" s="1290" t="s">
        <v>1345</v>
      </c>
      <c r="QEF209" s="1290" t="s">
        <v>1345</v>
      </c>
      <c r="QEG209" s="1290" t="s">
        <v>1345</v>
      </c>
      <c r="QEH209" s="1290" t="s">
        <v>1345</v>
      </c>
      <c r="QEI209" s="1290" t="s">
        <v>1345</v>
      </c>
      <c r="QEJ209" s="1290" t="s">
        <v>1345</v>
      </c>
      <c r="QEK209" s="1290" t="s">
        <v>1345</v>
      </c>
      <c r="QEL209" s="1290" t="s">
        <v>1345</v>
      </c>
      <c r="QEM209" s="1290" t="s">
        <v>1345</v>
      </c>
      <c r="QEN209" s="1290" t="s">
        <v>1345</v>
      </c>
      <c r="QEO209" s="1290" t="s">
        <v>1345</v>
      </c>
      <c r="QEP209" s="1290" t="s">
        <v>1345</v>
      </c>
      <c r="QEQ209" s="1290" t="s">
        <v>1345</v>
      </c>
      <c r="QER209" s="1290" t="s">
        <v>1345</v>
      </c>
      <c r="QES209" s="1290" t="s">
        <v>1345</v>
      </c>
      <c r="QET209" s="1290" t="s">
        <v>1345</v>
      </c>
      <c r="QEU209" s="1290" t="s">
        <v>1345</v>
      </c>
      <c r="QEV209" s="1290" t="s">
        <v>1345</v>
      </c>
      <c r="QEW209" s="1290" t="s">
        <v>1345</v>
      </c>
      <c r="QEX209" s="1290" t="s">
        <v>1345</v>
      </c>
      <c r="QEY209" s="1290" t="s">
        <v>1345</v>
      </c>
      <c r="QEZ209" s="1290" t="s">
        <v>1345</v>
      </c>
      <c r="QFA209" s="1290" t="s">
        <v>1345</v>
      </c>
      <c r="QFB209" s="1290" t="s">
        <v>1345</v>
      </c>
      <c r="QFC209" s="1290" t="s">
        <v>1345</v>
      </c>
      <c r="QFD209" s="1290" t="s">
        <v>1345</v>
      </c>
      <c r="QFE209" s="1290" t="s">
        <v>1345</v>
      </c>
      <c r="QFF209" s="1290" t="s">
        <v>1345</v>
      </c>
      <c r="QFG209" s="1290" t="s">
        <v>1345</v>
      </c>
      <c r="QFH209" s="1290" t="s">
        <v>1345</v>
      </c>
      <c r="QFI209" s="1290" t="s">
        <v>1345</v>
      </c>
      <c r="QFJ209" s="1290" t="s">
        <v>1345</v>
      </c>
      <c r="QFK209" s="1290" t="s">
        <v>1345</v>
      </c>
      <c r="QFL209" s="1290" t="s">
        <v>1345</v>
      </c>
      <c r="QFM209" s="1290" t="s">
        <v>1345</v>
      </c>
      <c r="QFN209" s="1290" t="s">
        <v>1345</v>
      </c>
      <c r="QFO209" s="1290" t="s">
        <v>1345</v>
      </c>
      <c r="QFP209" s="1290" t="s">
        <v>1345</v>
      </c>
      <c r="QFQ209" s="1290" t="s">
        <v>1345</v>
      </c>
      <c r="QFR209" s="1290" t="s">
        <v>1345</v>
      </c>
      <c r="QFS209" s="1290" t="s">
        <v>1345</v>
      </c>
      <c r="QFT209" s="1290" t="s">
        <v>1345</v>
      </c>
      <c r="QFU209" s="1290" t="s">
        <v>1345</v>
      </c>
      <c r="QFV209" s="1290" t="s">
        <v>1345</v>
      </c>
      <c r="QFW209" s="1290" t="s">
        <v>1345</v>
      </c>
      <c r="QFX209" s="1290" t="s">
        <v>1345</v>
      </c>
      <c r="QFY209" s="1290" t="s">
        <v>1345</v>
      </c>
      <c r="QFZ209" s="1290" t="s">
        <v>1345</v>
      </c>
      <c r="QGA209" s="1290" t="s">
        <v>1345</v>
      </c>
      <c r="QGB209" s="1290" t="s">
        <v>1345</v>
      </c>
      <c r="QGC209" s="1290" t="s">
        <v>1345</v>
      </c>
      <c r="QGD209" s="1290" t="s">
        <v>1345</v>
      </c>
      <c r="QGE209" s="1290" t="s">
        <v>1345</v>
      </c>
      <c r="QGF209" s="1290" t="s">
        <v>1345</v>
      </c>
      <c r="QGG209" s="1290" t="s">
        <v>1345</v>
      </c>
      <c r="QGH209" s="1290" t="s">
        <v>1345</v>
      </c>
      <c r="QGI209" s="1290" t="s">
        <v>1345</v>
      </c>
      <c r="QGJ209" s="1290" t="s">
        <v>1345</v>
      </c>
      <c r="QGK209" s="1290" t="s">
        <v>1345</v>
      </c>
      <c r="QGL209" s="1290" t="s">
        <v>1345</v>
      </c>
      <c r="QGM209" s="1290" t="s">
        <v>1345</v>
      </c>
      <c r="QGN209" s="1290" t="s">
        <v>1345</v>
      </c>
      <c r="QGO209" s="1290" t="s">
        <v>1345</v>
      </c>
      <c r="QGP209" s="1290" t="s">
        <v>1345</v>
      </c>
      <c r="QGQ209" s="1290" t="s">
        <v>1345</v>
      </c>
      <c r="QGR209" s="1290" t="s">
        <v>1345</v>
      </c>
      <c r="QGS209" s="1290" t="s">
        <v>1345</v>
      </c>
      <c r="QGT209" s="1290" t="s">
        <v>1345</v>
      </c>
      <c r="QGU209" s="1290" t="s">
        <v>1345</v>
      </c>
      <c r="QGV209" s="1290" t="s">
        <v>1345</v>
      </c>
      <c r="QGW209" s="1290" t="s">
        <v>1345</v>
      </c>
      <c r="QGX209" s="1290" t="s">
        <v>1345</v>
      </c>
      <c r="QGY209" s="1290" t="s">
        <v>1345</v>
      </c>
      <c r="QGZ209" s="1290" t="s">
        <v>1345</v>
      </c>
      <c r="QHA209" s="1290" t="s">
        <v>1345</v>
      </c>
      <c r="QHB209" s="1290" t="s">
        <v>1345</v>
      </c>
      <c r="QHC209" s="1290" t="s">
        <v>1345</v>
      </c>
      <c r="QHD209" s="1290" t="s">
        <v>1345</v>
      </c>
      <c r="QHE209" s="1290" t="s">
        <v>1345</v>
      </c>
      <c r="QHF209" s="1290" t="s">
        <v>1345</v>
      </c>
      <c r="QHG209" s="1290" t="s">
        <v>1345</v>
      </c>
      <c r="QHH209" s="1290" t="s">
        <v>1345</v>
      </c>
      <c r="QHI209" s="1290" t="s">
        <v>1345</v>
      </c>
      <c r="QHJ209" s="1290" t="s">
        <v>1345</v>
      </c>
      <c r="QHK209" s="1290" t="s">
        <v>1345</v>
      </c>
      <c r="QHL209" s="1290" t="s">
        <v>1345</v>
      </c>
      <c r="QHM209" s="1290" t="s">
        <v>1345</v>
      </c>
      <c r="QHN209" s="1290" t="s">
        <v>1345</v>
      </c>
      <c r="QHO209" s="1290" t="s">
        <v>1345</v>
      </c>
      <c r="QHP209" s="1290" t="s">
        <v>1345</v>
      </c>
      <c r="QHQ209" s="1290" t="s">
        <v>1345</v>
      </c>
      <c r="QHR209" s="1290" t="s">
        <v>1345</v>
      </c>
      <c r="QHS209" s="1290" t="s">
        <v>1345</v>
      </c>
      <c r="QHT209" s="1290" t="s">
        <v>1345</v>
      </c>
      <c r="QHU209" s="1290" t="s">
        <v>1345</v>
      </c>
      <c r="QHV209" s="1290" t="s">
        <v>1345</v>
      </c>
      <c r="QHW209" s="1290" t="s">
        <v>1345</v>
      </c>
      <c r="QHX209" s="1290" t="s">
        <v>1345</v>
      </c>
      <c r="QHY209" s="1290" t="s">
        <v>1345</v>
      </c>
      <c r="QHZ209" s="1290" t="s">
        <v>1345</v>
      </c>
      <c r="QIA209" s="1290" t="s">
        <v>1345</v>
      </c>
      <c r="QIB209" s="1290" t="s">
        <v>1345</v>
      </c>
      <c r="QIC209" s="1290" t="s">
        <v>1345</v>
      </c>
      <c r="QID209" s="1290" t="s">
        <v>1345</v>
      </c>
      <c r="QIE209" s="1290" t="s">
        <v>1345</v>
      </c>
      <c r="QIF209" s="1290" t="s">
        <v>1345</v>
      </c>
      <c r="QIG209" s="1290" t="s">
        <v>1345</v>
      </c>
      <c r="QIH209" s="1290" t="s">
        <v>1345</v>
      </c>
      <c r="QII209" s="1290" t="s">
        <v>1345</v>
      </c>
      <c r="QIJ209" s="1290" t="s">
        <v>1345</v>
      </c>
      <c r="QIK209" s="1290" t="s">
        <v>1345</v>
      </c>
      <c r="QIL209" s="1290" t="s">
        <v>1345</v>
      </c>
      <c r="QIM209" s="1290" t="s">
        <v>1345</v>
      </c>
      <c r="QIN209" s="1290" t="s">
        <v>1345</v>
      </c>
      <c r="QIO209" s="1290" t="s">
        <v>1345</v>
      </c>
      <c r="QIP209" s="1290" t="s">
        <v>1345</v>
      </c>
      <c r="QIQ209" s="1290" t="s">
        <v>1345</v>
      </c>
      <c r="QIR209" s="1290" t="s">
        <v>1345</v>
      </c>
      <c r="QIS209" s="1290" t="s">
        <v>1345</v>
      </c>
      <c r="QIT209" s="1290" t="s">
        <v>1345</v>
      </c>
      <c r="QIU209" s="1290" t="s">
        <v>1345</v>
      </c>
      <c r="QIV209" s="1290" t="s">
        <v>1345</v>
      </c>
      <c r="QIW209" s="1290" t="s">
        <v>1345</v>
      </c>
      <c r="QIX209" s="1290" t="s">
        <v>1345</v>
      </c>
      <c r="QIY209" s="1290" t="s">
        <v>1345</v>
      </c>
      <c r="QIZ209" s="1290" t="s">
        <v>1345</v>
      </c>
      <c r="QJA209" s="1290" t="s">
        <v>1345</v>
      </c>
      <c r="QJB209" s="1290" t="s">
        <v>1345</v>
      </c>
      <c r="QJC209" s="1290" t="s">
        <v>1345</v>
      </c>
      <c r="QJD209" s="1290" t="s">
        <v>1345</v>
      </c>
      <c r="QJE209" s="1290" t="s">
        <v>1345</v>
      </c>
      <c r="QJF209" s="1290" t="s">
        <v>1345</v>
      </c>
      <c r="QJG209" s="1290" t="s">
        <v>1345</v>
      </c>
      <c r="QJH209" s="1290" t="s">
        <v>1345</v>
      </c>
      <c r="QJI209" s="1290" t="s">
        <v>1345</v>
      </c>
      <c r="QJJ209" s="1290" t="s">
        <v>1345</v>
      </c>
      <c r="QJK209" s="1290" t="s">
        <v>1345</v>
      </c>
      <c r="QJL209" s="1290" t="s">
        <v>1345</v>
      </c>
      <c r="QJM209" s="1290" t="s">
        <v>1345</v>
      </c>
      <c r="QJN209" s="1290" t="s">
        <v>1345</v>
      </c>
      <c r="QJO209" s="1290" t="s">
        <v>1345</v>
      </c>
      <c r="QJP209" s="1290" t="s">
        <v>1345</v>
      </c>
      <c r="QJQ209" s="1290" t="s">
        <v>1345</v>
      </c>
      <c r="QJR209" s="1290" t="s">
        <v>1345</v>
      </c>
      <c r="QJS209" s="1290" t="s">
        <v>1345</v>
      </c>
      <c r="QJT209" s="1290" t="s">
        <v>1345</v>
      </c>
      <c r="QJU209" s="1290" t="s">
        <v>1345</v>
      </c>
      <c r="QJV209" s="1290" t="s">
        <v>1345</v>
      </c>
      <c r="QJW209" s="1290" t="s">
        <v>1345</v>
      </c>
      <c r="QJX209" s="1290" t="s">
        <v>1345</v>
      </c>
      <c r="QJY209" s="1290" t="s">
        <v>1345</v>
      </c>
      <c r="QJZ209" s="1290" t="s">
        <v>1345</v>
      </c>
      <c r="QKA209" s="1290" t="s">
        <v>1345</v>
      </c>
      <c r="QKB209" s="1290" t="s">
        <v>1345</v>
      </c>
      <c r="QKC209" s="1290" t="s">
        <v>1345</v>
      </c>
      <c r="QKD209" s="1290" t="s">
        <v>1345</v>
      </c>
      <c r="QKE209" s="1290" t="s">
        <v>1345</v>
      </c>
      <c r="QKF209" s="1290" t="s">
        <v>1345</v>
      </c>
      <c r="QKG209" s="1290" t="s">
        <v>1345</v>
      </c>
      <c r="QKH209" s="1290" t="s">
        <v>1345</v>
      </c>
      <c r="QKI209" s="1290" t="s">
        <v>1345</v>
      </c>
      <c r="QKJ209" s="1290" t="s">
        <v>1345</v>
      </c>
      <c r="QKK209" s="1290" t="s">
        <v>1345</v>
      </c>
      <c r="QKL209" s="1290" t="s">
        <v>1345</v>
      </c>
      <c r="QKM209" s="1290" t="s">
        <v>1345</v>
      </c>
      <c r="QKN209" s="1290" t="s">
        <v>1345</v>
      </c>
      <c r="QKO209" s="1290" t="s">
        <v>1345</v>
      </c>
      <c r="QKP209" s="1290" t="s">
        <v>1345</v>
      </c>
      <c r="QKQ209" s="1290" t="s">
        <v>1345</v>
      </c>
      <c r="QKR209" s="1290" t="s">
        <v>1345</v>
      </c>
      <c r="QKS209" s="1290" t="s">
        <v>1345</v>
      </c>
      <c r="QKT209" s="1290" t="s">
        <v>1345</v>
      </c>
      <c r="QKU209" s="1290" t="s">
        <v>1345</v>
      </c>
      <c r="QKV209" s="1290" t="s">
        <v>1345</v>
      </c>
      <c r="QKW209" s="1290" t="s">
        <v>1345</v>
      </c>
      <c r="QKX209" s="1290" t="s">
        <v>1345</v>
      </c>
      <c r="QKY209" s="1290" t="s">
        <v>1345</v>
      </c>
      <c r="QKZ209" s="1290" t="s">
        <v>1345</v>
      </c>
      <c r="QLA209" s="1290" t="s">
        <v>1345</v>
      </c>
      <c r="QLB209" s="1290" t="s">
        <v>1345</v>
      </c>
      <c r="QLC209" s="1290" t="s">
        <v>1345</v>
      </c>
      <c r="QLD209" s="1290" t="s">
        <v>1345</v>
      </c>
      <c r="QLE209" s="1290" t="s">
        <v>1345</v>
      </c>
      <c r="QLF209" s="1290" t="s">
        <v>1345</v>
      </c>
      <c r="QLG209" s="1290" t="s">
        <v>1345</v>
      </c>
      <c r="QLH209" s="1290" t="s">
        <v>1345</v>
      </c>
      <c r="QLI209" s="1290" t="s">
        <v>1345</v>
      </c>
      <c r="QLJ209" s="1290" t="s">
        <v>1345</v>
      </c>
      <c r="QLK209" s="1290" t="s">
        <v>1345</v>
      </c>
      <c r="QLL209" s="1290" t="s">
        <v>1345</v>
      </c>
      <c r="QLM209" s="1290" t="s">
        <v>1345</v>
      </c>
      <c r="QLN209" s="1290" t="s">
        <v>1345</v>
      </c>
      <c r="QLO209" s="1290" t="s">
        <v>1345</v>
      </c>
      <c r="QLP209" s="1290" t="s">
        <v>1345</v>
      </c>
      <c r="QLQ209" s="1290" t="s">
        <v>1345</v>
      </c>
      <c r="QLR209" s="1290" t="s">
        <v>1345</v>
      </c>
      <c r="QLS209" s="1290" t="s">
        <v>1345</v>
      </c>
      <c r="QLT209" s="1290" t="s">
        <v>1345</v>
      </c>
      <c r="QLU209" s="1290" t="s">
        <v>1345</v>
      </c>
      <c r="QLV209" s="1290" t="s">
        <v>1345</v>
      </c>
      <c r="QLW209" s="1290" t="s">
        <v>1345</v>
      </c>
      <c r="QLX209" s="1290" t="s">
        <v>1345</v>
      </c>
      <c r="QLY209" s="1290" t="s">
        <v>1345</v>
      </c>
      <c r="QLZ209" s="1290" t="s">
        <v>1345</v>
      </c>
      <c r="QMA209" s="1290" t="s">
        <v>1345</v>
      </c>
      <c r="QMB209" s="1290" t="s">
        <v>1345</v>
      </c>
      <c r="QMC209" s="1290" t="s">
        <v>1345</v>
      </c>
      <c r="QMD209" s="1290" t="s">
        <v>1345</v>
      </c>
      <c r="QME209" s="1290" t="s">
        <v>1345</v>
      </c>
      <c r="QMF209" s="1290" t="s">
        <v>1345</v>
      </c>
      <c r="QMG209" s="1290" t="s">
        <v>1345</v>
      </c>
      <c r="QMH209" s="1290" t="s">
        <v>1345</v>
      </c>
      <c r="QMI209" s="1290" t="s">
        <v>1345</v>
      </c>
      <c r="QMJ209" s="1290" t="s">
        <v>1345</v>
      </c>
      <c r="QMK209" s="1290" t="s">
        <v>1345</v>
      </c>
      <c r="QML209" s="1290" t="s">
        <v>1345</v>
      </c>
      <c r="QMM209" s="1290" t="s">
        <v>1345</v>
      </c>
      <c r="QMN209" s="1290" t="s">
        <v>1345</v>
      </c>
      <c r="QMO209" s="1290" t="s">
        <v>1345</v>
      </c>
      <c r="QMP209" s="1290" t="s">
        <v>1345</v>
      </c>
      <c r="QMQ209" s="1290" t="s">
        <v>1345</v>
      </c>
      <c r="QMR209" s="1290" t="s">
        <v>1345</v>
      </c>
      <c r="QMS209" s="1290" t="s">
        <v>1345</v>
      </c>
      <c r="QMT209" s="1290" t="s">
        <v>1345</v>
      </c>
      <c r="QMU209" s="1290" t="s">
        <v>1345</v>
      </c>
      <c r="QMV209" s="1290" t="s">
        <v>1345</v>
      </c>
      <c r="QMW209" s="1290" t="s">
        <v>1345</v>
      </c>
      <c r="QMX209" s="1290" t="s">
        <v>1345</v>
      </c>
      <c r="QMY209" s="1290" t="s">
        <v>1345</v>
      </c>
      <c r="QMZ209" s="1290" t="s">
        <v>1345</v>
      </c>
      <c r="QNA209" s="1290" t="s">
        <v>1345</v>
      </c>
      <c r="QNB209" s="1290" t="s">
        <v>1345</v>
      </c>
      <c r="QNC209" s="1290" t="s">
        <v>1345</v>
      </c>
      <c r="QND209" s="1290" t="s">
        <v>1345</v>
      </c>
      <c r="QNE209" s="1290" t="s">
        <v>1345</v>
      </c>
      <c r="QNF209" s="1290" t="s">
        <v>1345</v>
      </c>
      <c r="QNG209" s="1290" t="s">
        <v>1345</v>
      </c>
      <c r="QNH209" s="1290" t="s">
        <v>1345</v>
      </c>
      <c r="QNI209" s="1290" t="s">
        <v>1345</v>
      </c>
      <c r="QNJ209" s="1290" t="s">
        <v>1345</v>
      </c>
      <c r="QNK209" s="1290" t="s">
        <v>1345</v>
      </c>
      <c r="QNL209" s="1290" t="s">
        <v>1345</v>
      </c>
      <c r="QNM209" s="1290" t="s">
        <v>1345</v>
      </c>
      <c r="QNN209" s="1290" t="s">
        <v>1345</v>
      </c>
      <c r="QNO209" s="1290" t="s">
        <v>1345</v>
      </c>
      <c r="QNP209" s="1290" t="s">
        <v>1345</v>
      </c>
      <c r="QNQ209" s="1290" t="s">
        <v>1345</v>
      </c>
      <c r="QNR209" s="1290" t="s">
        <v>1345</v>
      </c>
      <c r="QNS209" s="1290" t="s">
        <v>1345</v>
      </c>
      <c r="QNT209" s="1290" t="s">
        <v>1345</v>
      </c>
      <c r="QNU209" s="1290" t="s">
        <v>1345</v>
      </c>
      <c r="QNV209" s="1290" t="s">
        <v>1345</v>
      </c>
      <c r="QNW209" s="1290" t="s">
        <v>1345</v>
      </c>
      <c r="QNX209" s="1290" t="s">
        <v>1345</v>
      </c>
      <c r="QNY209" s="1290" t="s">
        <v>1345</v>
      </c>
      <c r="QNZ209" s="1290" t="s">
        <v>1345</v>
      </c>
      <c r="QOA209" s="1290" t="s">
        <v>1345</v>
      </c>
      <c r="QOB209" s="1290" t="s">
        <v>1345</v>
      </c>
      <c r="QOC209" s="1290" t="s">
        <v>1345</v>
      </c>
      <c r="QOD209" s="1290" t="s">
        <v>1345</v>
      </c>
      <c r="QOE209" s="1290" t="s">
        <v>1345</v>
      </c>
      <c r="QOF209" s="1290" t="s">
        <v>1345</v>
      </c>
      <c r="QOG209" s="1290" t="s">
        <v>1345</v>
      </c>
      <c r="QOH209" s="1290" t="s">
        <v>1345</v>
      </c>
      <c r="QOI209" s="1290" t="s">
        <v>1345</v>
      </c>
      <c r="QOJ209" s="1290" t="s">
        <v>1345</v>
      </c>
      <c r="QOK209" s="1290" t="s">
        <v>1345</v>
      </c>
      <c r="QOL209" s="1290" t="s">
        <v>1345</v>
      </c>
      <c r="QOM209" s="1290" t="s">
        <v>1345</v>
      </c>
      <c r="QON209" s="1290" t="s">
        <v>1345</v>
      </c>
      <c r="QOO209" s="1290" t="s">
        <v>1345</v>
      </c>
      <c r="QOP209" s="1290" t="s">
        <v>1345</v>
      </c>
      <c r="QOQ209" s="1290" t="s">
        <v>1345</v>
      </c>
      <c r="QOR209" s="1290" t="s">
        <v>1345</v>
      </c>
      <c r="QOS209" s="1290" t="s">
        <v>1345</v>
      </c>
      <c r="QOT209" s="1290" t="s">
        <v>1345</v>
      </c>
      <c r="QOU209" s="1290" t="s">
        <v>1345</v>
      </c>
      <c r="QOV209" s="1290" t="s">
        <v>1345</v>
      </c>
      <c r="QOW209" s="1290" t="s">
        <v>1345</v>
      </c>
      <c r="QOX209" s="1290" t="s">
        <v>1345</v>
      </c>
      <c r="QOY209" s="1290" t="s">
        <v>1345</v>
      </c>
      <c r="QOZ209" s="1290" t="s">
        <v>1345</v>
      </c>
      <c r="QPA209" s="1290" t="s">
        <v>1345</v>
      </c>
      <c r="QPB209" s="1290" t="s">
        <v>1345</v>
      </c>
      <c r="QPC209" s="1290" t="s">
        <v>1345</v>
      </c>
      <c r="QPD209" s="1290" t="s">
        <v>1345</v>
      </c>
      <c r="QPE209" s="1290" t="s">
        <v>1345</v>
      </c>
      <c r="QPF209" s="1290" t="s">
        <v>1345</v>
      </c>
      <c r="QPG209" s="1290" t="s">
        <v>1345</v>
      </c>
      <c r="QPH209" s="1290" t="s">
        <v>1345</v>
      </c>
      <c r="QPI209" s="1290" t="s">
        <v>1345</v>
      </c>
      <c r="QPJ209" s="1290" t="s">
        <v>1345</v>
      </c>
      <c r="QPK209" s="1290" t="s">
        <v>1345</v>
      </c>
      <c r="QPL209" s="1290" t="s">
        <v>1345</v>
      </c>
      <c r="QPM209" s="1290" t="s">
        <v>1345</v>
      </c>
      <c r="QPN209" s="1290" t="s">
        <v>1345</v>
      </c>
      <c r="QPO209" s="1290" t="s">
        <v>1345</v>
      </c>
      <c r="QPP209" s="1290" t="s">
        <v>1345</v>
      </c>
      <c r="QPQ209" s="1290" t="s">
        <v>1345</v>
      </c>
      <c r="QPR209" s="1290" t="s">
        <v>1345</v>
      </c>
      <c r="QPS209" s="1290" t="s">
        <v>1345</v>
      </c>
      <c r="QPT209" s="1290" t="s">
        <v>1345</v>
      </c>
      <c r="QPU209" s="1290" t="s">
        <v>1345</v>
      </c>
      <c r="QPV209" s="1290" t="s">
        <v>1345</v>
      </c>
      <c r="QPW209" s="1290" t="s">
        <v>1345</v>
      </c>
      <c r="QPX209" s="1290" t="s">
        <v>1345</v>
      </c>
      <c r="QPY209" s="1290" t="s">
        <v>1345</v>
      </c>
      <c r="QPZ209" s="1290" t="s">
        <v>1345</v>
      </c>
      <c r="QQA209" s="1290" t="s">
        <v>1345</v>
      </c>
      <c r="QQB209" s="1290" t="s">
        <v>1345</v>
      </c>
      <c r="QQC209" s="1290" t="s">
        <v>1345</v>
      </c>
      <c r="QQD209" s="1290" t="s">
        <v>1345</v>
      </c>
      <c r="QQE209" s="1290" t="s">
        <v>1345</v>
      </c>
      <c r="QQF209" s="1290" t="s">
        <v>1345</v>
      </c>
      <c r="QQG209" s="1290" t="s">
        <v>1345</v>
      </c>
      <c r="QQH209" s="1290" t="s">
        <v>1345</v>
      </c>
      <c r="QQI209" s="1290" t="s">
        <v>1345</v>
      </c>
      <c r="QQJ209" s="1290" t="s">
        <v>1345</v>
      </c>
      <c r="QQK209" s="1290" t="s">
        <v>1345</v>
      </c>
      <c r="QQL209" s="1290" t="s">
        <v>1345</v>
      </c>
      <c r="QQM209" s="1290" t="s">
        <v>1345</v>
      </c>
      <c r="QQN209" s="1290" t="s">
        <v>1345</v>
      </c>
      <c r="QQO209" s="1290" t="s">
        <v>1345</v>
      </c>
      <c r="QQP209" s="1290" t="s">
        <v>1345</v>
      </c>
      <c r="QQQ209" s="1290" t="s">
        <v>1345</v>
      </c>
      <c r="QQR209" s="1290" t="s">
        <v>1345</v>
      </c>
      <c r="QQS209" s="1290" t="s">
        <v>1345</v>
      </c>
      <c r="QQT209" s="1290" t="s">
        <v>1345</v>
      </c>
      <c r="QQU209" s="1290" t="s">
        <v>1345</v>
      </c>
      <c r="QQV209" s="1290" t="s">
        <v>1345</v>
      </c>
      <c r="QQW209" s="1290" t="s">
        <v>1345</v>
      </c>
      <c r="QQX209" s="1290" t="s">
        <v>1345</v>
      </c>
      <c r="QQY209" s="1290" t="s">
        <v>1345</v>
      </c>
      <c r="QQZ209" s="1290" t="s">
        <v>1345</v>
      </c>
      <c r="QRA209" s="1290" t="s">
        <v>1345</v>
      </c>
      <c r="QRB209" s="1290" t="s">
        <v>1345</v>
      </c>
      <c r="QRC209" s="1290" t="s">
        <v>1345</v>
      </c>
      <c r="QRD209" s="1290" t="s">
        <v>1345</v>
      </c>
      <c r="QRE209" s="1290" t="s">
        <v>1345</v>
      </c>
      <c r="QRF209" s="1290" t="s">
        <v>1345</v>
      </c>
      <c r="QRG209" s="1290" t="s">
        <v>1345</v>
      </c>
      <c r="QRH209" s="1290" t="s">
        <v>1345</v>
      </c>
      <c r="QRI209" s="1290" t="s">
        <v>1345</v>
      </c>
      <c r="QRJ209" s="1290" t="s">
        <v>1345</v>
      </c>
      <c r="QRK209" s="1290" t="s">
        <v>1345</v>
      </c>
      <c r="QRL209" s="1290" t="s">
        <v>1345</v>
      </c>
      <c r="QRM209" s="1290" t="s">
        <v>1345</v>
      </c>
      <c r="QRN209" s="1290" t="s">
        <v>1345</v>
      </c>
      <c r="QRO209" s="1290" t="s">
        <v>1345</v>
      </c>
      <c r="QRP209" s="1290" t="s">
        <v>1345</v>
      </c>
      <c r="QRQ209" s="1290" t="s">
        <v>1345</v>
      </c>
      <c r="QRR209" s="1290" t="s">
        <v>1345</v>
      </c>
      <c r="QRS209" s="1290" t="s">
        <v>1345</v>
      </c>
      <c r="QRT209" s="1290" t="s">
        <v>1345</v>
      </c>
      <c r="QRU209" s="1290" t="s">
        <v>1345</v>
      </c>
      <c r="QRV209" s="1290" t="s">
        <v>1345</v>
      </c>
      <c r="QRW209" s="1290" t="s">
        <v>1345</v>
      </c>
      <c r="QRX209" s="1290" t="s">
        <v>1345</v>
      </c>
      <c r="QRY209" s="1290" t="s">
        <v>1345</v>
      </c>
      <c r="QRZ209" s="1290" t="s">
        <v>1345</v>
      </c>
      <c r="QSA209" s="1290" t="s">
        <v>1345</v>
      </c>
      <c r="QSB209" s="1290" t="s">
        <v>1345</v>
      </c>
      <c r="QSC209" s="1290" t="s">
        <v>1345</v>
      </c>
      <c r="QSD209" s="1290" t="s">
        <v>1345</v>
      </c>
      <c r="QSE209" s="1290" t="s">
        <v>1345</v>
      </c>
      <c r="QSF209" s="1290" t="s">
        <v>1345</v>
      </c>
      <c r="QSG209" s="1290" t="s">
        <v>1345</v>
      </c>
      <c r="QSH209" s="1290" t="s">
        <v>1345</v>
      </c>
      <c r="QSI209" s="1290" t="s">
        <v>1345</v>
      </c>
      <c r="QSJ209" s="1290" t="s">
        <v>1345</v>
      </c>
      <c r="QSK209" s="1290" t="s">
        <v>1345</v>
      </c>
      <c r="QSL209" s="1290" t="s">
        <v>1345</v>
      </c>
      <c r="QSM209" s="1290" t="s">
        <v>1345</v>
      </c>
      <c r="QSN209" s="1290" t="s">
        <v>1345</v>
      </c>
      <c r="QSO209" s="1290" t="s">
        <v>1345</v>
      </c>
      <c r="QSP209" s="1290" t="s">
        <v>1345</v>
      </c>
      <c r="QSQ209" s="1290" t="s">
        <v>1345</v>
      </c>
      <c r="QSR209" s="1290" t="s">
        <v>1345</v>
      </c>
      <c r="QSS209" s="1290" t="s">
        <v>1345</v>
      </c>
      <c r="QST209" s="1290" t="s">
        <v>1345</v>
      </c>
      <c r="QSU209" s="1290" t="s">
        <v>1345</v>
      </c>
      <c r="QSV209" s="1290" t="s">
        <v>1345</v>
      </c>
      <c r="QSW209" s="1290" t="s">
        <v>1345</v>
      </c>
      <c r="QSX209" s="1290" t="s">
        <v>1345</v>
      </c>
      <c r="QSY209" s="1290" t="s">
        <v>1345</v>
      </c>
      <c r="QSZ209" s="1290" t="s">
        <v>1345</v>
      </c>
      <c r="QTA209" s="1290" t="s">
        <v>1345</v>
      </c>
      <c r="QTB209" s="1290" t="s">
        <v>1345</v>
      </c>
      <c r="QTC209" s="1290" t="s">
        <v>1345</v>
      </c>
      <c r="QTD209" s="1290" t="s">
        <v>1345</v>
      </c>
      <c r="QTE209" s="1290" t="s">
        <v>1345</v>
      </c>
      <c r="QTF209" s="1290" t="s">
        <v>1345</v>
      </c>
      <c r="QTG209" s="1290" t="s">
        <v>1345</v>
      </c>
      <c r="QTH209" s="1290" t="s">
        <v>1345</v>
      </c>
      <c r="QTI209" s="1290" t="s">
        <v>1345</v>
      </c>
      <c r="QTJ209" s="1290" t="s">
        <v>1345</v>
      </c>
      <c r="QTK209" s="1290" t="s">
        <v>1345</v>
      </c>
      <c r="QTL209" s="1290" t="s">
        <v>1345</v>
      </c>
      <c r="QTM209" s="1290" t="s">
        <v>1345</v>
      </c>
      <c r="QTN209" s="1290" t="s">
        <v>1345</v>
      </c>
      <c r="QTO209" s="1290" t="s">
        <v>1345</v>
      </c>
      <c r="QTP209" s="1290" t="s">
        <v>1345</v>
      </c>
      <c r="QTQ209" s="1290" t="s">
        <v>1345</v>
      </c>
      <c r="QTR209" s="1290" t="s">
        <v>1345</v>
      </c>
      <c r="QTS209" s="1290" t="s">
        <v>1345</v>
      </c>
      <c r="QTT209" s="1290" t="s">
        <v>1345</v>
      </c>
      <c r="QTU209" s="1290" t="s">
        <v>1345</v>
      </c>
      <c r="QTV209" s="1290" t="s">
        <v>1345</v>
      </c>
      <c r="QTW209" s="1290" t="s">
        <v>1345</v>
      </c>
      <c r="QTX209" s="1290" t="s">
        <v>1345</v>
      </c>
      <c r="QTY209" s="1290" t="s">
        <v>1345</v>
      </c>
      <c r="QTZ209" s="1290" t="s">
        <v>1345</v>
      </c>
      <c r="QUA209" s="1290" t="s">
        <v>1345</v>
      </c>
      <c r="QUB209" s="1290" t="s">
        <v>1345</v>
      </c>
      <c r="QUC209" s="1290" t="s">
        <v>1345</v>
      </c>
      <c r="QUD209" s="1290" t="s">
        <v>1345</v>
      </c>
      <c r="QUE209" s="1290" t="s">
        <v>1345</v>
      </c>
      <c r="QUF209" s="1290" t="s">
        <v>1345</v>
      </c>
      <c r="QUG209" s="1290" t="s">
        <v>1345</v>
      </c>
      <c r="QUH209" s="1290" t="s">
        <v>1345</v>
      </c>
      <c r="QUI209" s="1290" t="s">
        <v>1345</v>
      </c>
      <c r="QUJ209" s="1290" t="s">
        <v>1345</v>
      </c>
      <c r="QUK209" s="1290" t="s">
        <v>1345</v>
      </c>
      <c r="QUL209" s="1290" t="s">
        <v>1345</v>
      </c>
      <c r="QUM209" s="1290" t="s">
        <v>1345</v>
      </c>
      <c r="QUN209" s="1290" t="s">
        <v>1345</v>
      </c>
      <c r="QUO209" s="1290" t="s">
        <v>1345</v>
      </c>
      <c r="QUP209" s="1290" t="s">
        <v>1345</v>
      </c>
      <c r="QUQ209" s="1290" t="s">
        <v>1345</v>
      </c>
      <c r="QUR209" s="1290" t="s">
        <v>1345</v>
      </c>
      <c r="QUS209" s="1290" t="s">
        <v>1345</v>
      </c>
      <c r="QUT209" s="1290" t="s">
        <v>1345</v>
      </c>
      <c r="QUU209" s="1290" t="s">
        <v>1345</v>
      </c>
      <c r="QUV209" s="1290" t="s">
        <v>1345</v>
      </c>
      <c r="QUW209" s="1290" t="s">
        <v>1345</v>
      </c>
      <c r="QUX209" s="1290" t="s">
        <v>1345</v>
      </c>
      <c r="QUY209" s="1290" t="s">
        <v>1345</v>
      </c>
      <c r="QUZ209" s="1290" t="s">
        <v>1345</v>
      </c>
      <c r="QVA209" s="1290" t="s">
        <v>1345</v>
      </c>
      <c r="QVB209" s="1290" t="s">
        <v>1345</v>
      </c>
      <c r="QVC209" s="1290" t="s">
        <v>1345</v>
      </c>
      <c r="QVD209" s="1290" t="s">
        <v>1345</v>
      </c>
      <c r="QVE209" s="1290" t="s">
        <v>1345</v>
      </c>
      <c r="QVF209" s="1290" t="s">
        <v>1345</v>
      </c>
      <c r="QVG209" s="1290" t="s">
        <v>1345</v>
      </c>
      <c r="QVH209" s="1290" t="s">
        <v>1345</v>
      </c>
      <c r="QVI209" s="1290" t="s">
        <v>1345</v>
      </c>
      <c r="QVJ209" s="1290" t="s">
        <v>1345</v>
      </c>
      <c r="QVK209" s="1290" t="s">
        <v>1345</v>
      </c>
      <c r="QVL209" s="1290" t="s">
        <v>1345</v>
      </c>
      <c r="QVM209" s="1290" t="s">
        <v>1345</v>
      </c>
      <c r="QVN209" s="1290" t="s">
        <v>1345</v>
      </c>
      <c r="QVO209" s="1290" t="s">
        <v>1345</v>
      </c>
      <c r="QVP209" s="1290" t="s">
        <v>1345</v>
      </c>
      <c r="QVQ209" s="1290" t="s">
        <v>1345</v>
      </c>
      <c r="QVR209" s="1290" t="s">
        <v>1345</v>
      </c>
      <c r="QVS209" s="1290" t="s">
        <v>1345</v>
      </c>
      <c r="QVT209" s="1290" t="s">
        <v>1345</v>
      </c>
      <c r="QVU209" s="1290" t="s">
        <v>1345</v>
      </c>
      <c r="QVV209" s="1290" t="s">
        <v>1345</v>
      </c>
      <c r="QVW209" s="1290" t="s">
        <v>1345</v>
      </c>
      <c r="QVX209" s="1290" t="s">
        <v>1345</v>
      </c>
      <c r="QVY209" s="1290" t="s">
        <v>1345</v>
      </c>
      <c r="QVZ209" s="1290" t="s">
        <v>1345</v>
      </c>
      <c r="QWA209" s="1290" t="s">
        <v>1345</v>
      </c>
      <c r="QWB209" s="1290" t="s">
        <v>1345</v>
      </c>
      <c r="QWC209" s="1290" t="s">
        <v>1345</v>
      </c>
      <c r="QWD209" s="1290" t="s">
        <v>1345</v>
      </c>
      <c r="QWE209" s="1290" t="s">
        <v>1345</v>
      </c>
      <c r="QWF209" s="1290" t="s">
        <v>1345</v>
      </c>
      <c r="QWG209" s="1290" t="s">
        <v>1345</v>
      </c>
      <c r="QWH209" s="1290" t="s">
        <v>1345</v>
      </c>
      <c r="QWI209" s="1290" t="s">
        <v>1345</v>
      </c>
      <c r="QWJ209" s="1290" t="s">
        <v>1345</v>
      </c>
      <c r="QWK209" s="1290" t="s">
        <v>1345</v>
      </c>
      <c r="QWL209" s="1290" t="s">
        <v>1345</v>
      </c>
      <c r="QWM209" s="1290" t="s">
        <v>1345</v>
      </c>
      <c r="QWN209" s="1290" t="s">
        <v>1345</v>
      </c>
      <c r="QWO209" s="1290" t="s">
        <v>1345</v>
      </c>
      <c r="QWP209" s="1290" t="s">
        <v>1345</v>
      </c>
      <c r="QWQ209" s="1290" t="s">
        <v>1345</v>
      </c>
      <c r="QWR209" s="1290" t="s">
        <v>1345</v>
      </c>
      <c r="QWS209" s="1290" t="s">
        <v>1345</v>
      </c>
      <c r="QWT209" s="1290" t="s">
        <v>1345</v>
      </c>
      <c r="QWU209" s="1290" t="s">
        <v>1345</v>
      </c>
      <c r="QWV209" s="1290" t="s">
        <v>1345</v>
      </c>
      <c r="QWW209" s="1290" t="s">
        <v>1345</v>
      </c>
      <c r="QWX209" s="1290" t="s">
        <v>1345</v>
      </c>
      <c r="QWY209" s="1290" t="s">
        <v>1345</v>
      </c>
      <c r="QWZ209" s="1290" t="s">
        <v>1345</v>
      </c>
      <c r="QXA209" s="1290" t="s">
        <v>1345</v>
      </c>
      <c r="QXB209" s="1290" t="s">
        <v>1345</v>
      </c>
      <c r="QXC209" s="1290" t="s">
        <v>1345</v>
      </c>
      <c r="QXD209" s="1290" t="s">
        <v>1345</v>
      </c>
      <c r="QXE209" s="1290" t="s">
        <v>1345</v>
      </c>
      <c r="QXF209" s="1290" t="s">
        <v>1345</v>
      </c>
      <c r="QXG209" s="1290" t="s">
        <v>1345</v>
      </c>
      <c r="QXH209" s="1290" t="s">
        <v>1345</v>
      </c>
      <c r="QXI209" s="1290" t="s">
        <v>1345</v>
      </c>
      <c r="QXJ209" s="1290" t="s">
        <v>1345</v>
      </c>
      <c r="QXK209" s="1290" t="s">
        <v>1345</v>
      </c>
      <c r="QXL209" s="1290" t="s">
        <v>1345</v>
      </c>
      <c r="QXM209" s="1290" t="s">
        <v>1345</v>
      </c>
      <c r="QXN209" s="1290" t="s">
        <v>1345</v>
      </c>
      <c r="QXO209" s="1290" t="s">
        <v>1345</v>
      </c>
      <c r="QXP209" s="1290" t="s">
        <v>1345</v>
      </c>
      <c r="QXQ209" s="1290" t="s">
        <v>1345</v>
      </c>
      <c r="QXR209" s="1290" t="s">
        <v>1345</v>
      </c>
      <c r="QXS209" s="1290" t="s">
        <v>1345</v>
      </c>
      <c r="QXT209" s="1290" t="s">
        <v>1345</v>
      </c>
      <c r="QXU209" s="1290" t="s">
        <v>1345</v>
      </c>
      <c r="QXV209" s="1290" t="s">
        <v>1345</v>
      </c>
      <c r="QXW209" s="1290" t="s">
        <v>1345</v>
      </c>
      <c r="QXX209" s="1290" t="s">
        <v>1345</v>
      </c>
      <c r="QXY209" s="1290" t="s">
        <v>1345</v>
      </c>
      <c r="QXZ209" s="1290" t="s">
        <v>1345</v>
      </c>
      <c r="QYA209" s="1290" t="s">
        <v>1345</v>
      </c>
      <c r="QYB209" s="1290" t="s">
        <v>1345</v>
      </c>
      <c r="QYC209" s="1290" t="s">
        <v>1345</v>
      </c>
      <c r="QYD209" s="1290" t="s">
        <v>1345</v>
      </c>
      <c r="QYE209" s="1290" t="s">
        <v>1345</v>
      </c>
      <c r="QYF209" s="1290" t="s">
        <v>1345</v>
      </c>
      <c r="QYG209" s="1290" t="s">
        <v>1345</v>
      </c>
      <c r="QYH209" s="1290" t="s">
        <v>1345</v>
      </c>
      <c r="QYI209" s="1290" t="s">
        <v>1345</v>
      </c>
      <c r="QYJ209" s="1290" t="s">
        <v>1345</v>
      </c>
      <c r="QYK209" s="1290" t="s">
        <v>1345</v>
      </c>
      <c r="QYL209" s="1290" t="s">
        <v>1345</v>
      </c>
      <c r="QYM209" s="1290" t="s">
        <v>1345</v>
      </c>
      <c r="QYN209" s="1290" t="s">
        <v>1345</v>
      </c>
      <c r="QYO209" s="1290" t="s">
        <v>1345</v>
      </c>
      <c r="QYP209" s="1290" t="s">
        <v>1345</v>
      </c>
      <c r="QYQ209" s="1290" t="s">
        <v>1345</v>
      </c>
      <c r="QYR209" s="1290" t="s">
        <v>1345</v>
      </c>
      <c r="QYS209" s="1290" t="s">
        <v>1345</v>
      </c>
      <c r="QYT209" s="1290" t="s">
        <v>1345</v>
      </c>
      <c r="QYU209" s="1290" t="s">
        <v>1345</v>
      </c>
      <c r="QYV209" s="1290" t="s">
        <v>1345</v>
      </c>
      <c r="QYW209" s="1290" t="s">
        <v>1345</v>
      </c>
      <c r="QYX209" s="1290" t="s">
        <v>1345</v>
      </c>
      <c r="QYY209" s="1290" t="s">
        <v>1345</v>
      </c>
      <c r="QYZ209" s="1290" t="s">
        <v>1345</v>
      </c>
      <c r="QZA209" s="1290" t="s">
        <v>1345</v>
      </c>
      <c r="QZB209" s="1290" t="s">
        <v>1345</v>
      </c>
      <c r="QZC209" s="1290" t="s">
        <v>1345</v>
      </c>
      <c r="QZD209" s="1290" t="s">
        <v>1345</v>
      </c>
      <c r="QZE209" s="1290" t="s">
        <v>1345</v>
      </c>
      <c r="QZF209" s="1290" t="s">
        <v>1345</v>
      </c>
      <c r="QZG209" s="1290" t="s">
        <v>1345</v>
      </c>
      <c r="QZH209" s="1290" t="s">
        <v>1345</v>
      </c>
      <c r="QZI209" s="1290" t="s">
        <v>1345</v>
      </c>
      <c r="QZJ209" s="1290" t="s">
        <v>1345</v>
      </c>
      <c r="QZK209" s="1290" t="s">
        <v>1345</v>
      </c>
      <c r="QZL209" s="1290" t="s">
        <v>1345</v>
      </c>
      <c r="QZM209" s="1290" t="s">
        <v>1345</v>
      </c>
      <c r="QZN209" s="1290" t="s">
        <v>1345</v>
      </c>
      <c r="QZO209" s="1290" t="s">
        <v>1345</v>
      </c>
      <c r="QZP209" s="1290" t="s">
        <v>1345</v>
      </c>
      <c r="QZQ209" s="1290" t="s">
        <v>1345</v>
      </c>
      <c r="QZR209" s="1290" t="s">
        <v>1345</v>
      </c>
      <c r="QZS209" s="1290" t="s">
        <v>1345</v>
      </c>
      <c r="QZT209" s="1290" t="s">
        <v>1345</v>
      </c>
      <c r="QZU209" s="1290" t="s">
        <v>1345</v>
      </c>
      <c r="QZV209" s="1290" t="s">
        <v>1345</v>
      </c>
      <c r="QZW209" s="1290" t="s">
        <v>1345</v>
      </c>
      <c r="QZX209" s="1290" t="s">
        <v>1345</v>
      </c>
      <c r="QZY209" s="1290" t="s">
        <v>1345</v>
      </c>
      <c r="QZZ209" s="1290" t="s">
        <v>1345</v>
      </c>
      <c r="RAA209" s="1290" t="s">
        <v>1345</v>
      </c>
      <c r="RAB209" s="1290" t="s">
        <v>1345</v>
      </c>
      <c r="RAC209" s="1290" t="s">
        <v>1345</v>
      </c>
      <c r="RAD209" s="1290" t="s">
        <v>1345</v>
      </c>
      <c r="RAE209" s="1290" t="s">
        <v>1345</v>
      </c>
      <c r="RAF209" s="1290" t="s">
        <v>1345</v>
      </c>
      <c r="RAG209" s="1290" t="s">
        <v>1345</v>
      </c>
      <c r="RAH209" s="1290" t="s">
        <v>1345</v>
      </c>
      <c r="RAI209" s="1290" t="s">
        <v>1345</v>
      </c>
      <c r="RAJ209" s="1290" t="s">
        <v>1345</v>
      </c>
      <c r="RAK209" s="1290" t="s">
        <v>1345</v>
      </c>
      <c r="RAL209" s="1290" t="s">
        <v>1345</v>
      </c>
      <c r="RAM209" s="1290" t="s">
        <v>1345</v>
      </c>
      <c r="RAN209" s="1290" t="s">
        <v>1345</v>
      </c>
      <c r="RAO209" s="1290" t="s">
        <v>1345</v>
      </c>
      <c r="RAP209" s="1290" t="s">
        <v>1345</v>
      </c>
      <c r="RAQ209" s="1290" t="s">
        <v>1345</v>
      </c>
      <c r="RAR209" s="1290" t="s">
        <v>1345</v>
      </c>
      <c r="RAS209" s="1290" t="s">
        <v>1345</v>
      </c>
      <c r="RAT209" s="1290" t="s">
        <v>1345</v>
      </c>
      <c r="RAU209" s="1290" t="s">
        <v>1345</v>
      </c>
      <c r="RAV209" s="1290" t="s">
        <v>1345</v>
      </c>
      <c r="RAW209" s="1290" t="s">
        <v>1345</v>
      </c>
      <c r="RAX209" s="1290" t="s">
        <v>1345</v>
      </c>
      <c r="RAY209" s="1290" t="s">
        <v>1345</v>
      </c>
      <c r="RAZ209" s="1290" t="s">
        <v>1345</v>
      </c>
      <c r="RBA209" s="1290" t="s">
        <v>1345</v>
      </c>
      <c r="RBB209" s="1290" t="s">
        <v>1345</v>
      </c>
      <c r="RBC209" s="1290" t="s">
        <v>1345</v>
      </c>
      <c r="RBD209" s="1290" t="s">
        <v>1345</v>
      </c>
      <c r="RBE209" s="1290" t="s">
        <v>1345</v>
      </c>
      <c r="RBF209" s="1290" t="s">
        <v>1345</v>
      </c>
      <c r="RBG209" s="1290" t="s">
        <v>1345</v>
      </c>
      <c r="RBH209" s="1290" t="s">
        <v>1345</v>
      </c>
      <c r="RBI209" s="1290" t="s">
        <v>1345</v>
      </c>
      <c r="RBJ209" s="1290" t="s">
        <v>1345</v>
      </c>
      <c r="RBK209" s="1290" t="s">
        <v>1345</v>
      </c>
      <c r="RBL209" s="1290" t="s">
        <v>1345</v>
      </c>
      <c r="RBM209" s="1290" t="s">
        <v>1345</v>
      </c>
      <c r="RBN209" s="1290" t="s">
        <v>1345</v>
      </c>
      <c r="RBO209" s="1290" t="s">
        <v>1345</v>
      </c>
      <c r="RBP209" s="1290" t="s">
        <v>1345</v>
      </c>
      <c r="RBQ209" s="1290" t="s">
        <v>1345</v>
      </c>
      <c r="RBR209" s="1290" t="s">
        <v>1345</v>
      </c>
      <c r="RBS209" s="1290" t="s">
        <v>1345</v>
      </c>
      <c r="RBT209" s="1290" t="s">
        <v>1345</v>
      </c>
      <c r="RBU209" s="1290" t="s">
        <v>1345</v>
      </c>
      <c r="RBV209" s="1290" t="s">
        <v>1345</v>
      </c>
      <c r="RBW209" s="1290" t="s">
        <v>1345</v>
      </c>
      <c r="RBX209" s="1290" t="s">
        <v>1345</v>
      </c>
      <c r="RBY209" s="1290" t="s">
        <v>1345</v>
      </c>
      <c r="RBZ209" s="1290" t="s">
        <v>1345</v>
      </c>
      <c r="RCA209" s="1290" t="s">
        <v>1345</v>
      </c>
      <c r="RCB209" s="1290" t="s">
        <v>1345</v>
      </c>
      <c r="RCC209" s="1290" t="s">
        <v>1345</v>
      </c>
      <c r="RCD209" s="1290" t="s">
        <v>1345</v>
      </c>
      <c r="RCE209" s="1290" t="s">
        <v>1345</v>
      </c>
      <c r="RCF209" s="1290" t="s">
        <v>1345</v>
      </c>
      <c r="RCG209" s="1290" t="s">
        <v>1345</v>
      </c>
      <c r="RCH209" s="1290" t="s">
        <v>1345</v>
      </c>
      <c r="RCI209" s="1290" t="s">
        <v>1345</v>
      </c>
      <c r="RCJ209" s="1290" t="s">
        <v>1345</v>
      </c>
      <c r="RCK209" s="1290" t="s">
        <v>1345</v>
      </c>
      <c r="RCL209" s="1290" t="s">
        <v>1345</v>
      </c>
      <c r="RCM209" s="1290" t="s">
        <v>1345</v>
      </c>
      <c r="RCN209" s="1290" t="s">
        <v>1345</v>
      </c>
      <c r="RCO209" s="1290" t="s">
        <v>1345</v>
      </c>
      <c r="RCP209" s="1290" t="s">
        <v>1345</v>
      </c>
      <c r="RCQ209" s="1290" t="s">
        <v>1345</v>
      </c>
      <c r="RCR209" s="1290" t="s">
        <v>1345</v>
      </c>
      <c r="RCS209" s="1290" t="s">
        <v>1345</v>
      </c>
      <c r="RCT209" s="1290" t="s">
        <v>1345</v>
      </c>
      <c r="RCU209" s="1290" t="s">
        <v>1345</v>
      </c>
      <c r="RCV209" s="1290" t="s">
        <v>1345</v>
      </c>
      <c r="RCW209" s="1290" t="s">
        <v>1345</v>
      </c>
      <c r="RCX209" s="1290" t="s">
        <v>1345</v>
      </c>
      <c r="RCY209" s="1290" t="s">
        <v>1345</v>
      </c>
      <c r="RCZ209" s="1290" t="s">
        <v>1345</v>
      </c>
      <c r="RDA209" s="1290" t="s">
        <v>1345</v>
      </c>
      <c r="RDB209" s="1290" t="s">
        <v>1345</v>
      </c>
      <c r="RDC209" s="1290" t="s">
        <v>1345</v>
      </c>
      <c r="RDD209" s="1290" t="s">
        <v>1345</v>
      </c>
      <c r="RDE209" s="1290" t="s">
        <v>1345</v>
      </c>
      <c r="RDF209" s="1290" t="s">
        <v>1345</v>
      </c>
      <c r="RDG209" s="1290" t="s">
        <v>1345</v>
      </c>
      <c r="RDH209" s="1290" t="s">
        <v>1345</v>
      </c>
      <c r="RDI209" s="1290" t="s">
        <v>1345</v>
      </c>
      <c r="RDJ209" s="1290" t="s">
        <v>1345</v>
      </c>
      <c r="RDK209" s="1290" t="s">
        <v>1345</v>
      </c>
      <c r="RDL209" s="1290" t="s">
        <v>1345</v>
      </c>
      <c r="RDM209" s="1290" t="s">
        <v>1345</v>
      </c>
      <c r="RDN209" s="1290" t="s">
        <v>1345</v>
      </c>
      <c r="RDO209" s="1290" t="s">
        <v>1345</v>
      </c>
      <c r="RDP209" s="1290" t="s">
        <v>1345</v>
      </c>
      <c r="RDQ209" s="1290" t="s">
        <v>1345</v>
      </c>
      <c r="RDR209" s="1290" t="s">
        <v>1345</v>
      </c>
      <c r="RDS209" s="1290" t="s">
        <v>1345</v>
      </c>
      <c r="RDT209" s="1290" t="s">
        <v>1345</v>
      </c>
      <c r="RDU209" s="1290" t="s">
        <v>1345</v>
      </c>
      <c r="RDV209" s="1290" t="s">
        <v>1345</v>
      </c>
      <c r="RDW209" s="1290" t="s">
        <v>1345</v>
      </c>
      <c r="RDX209" s="1290" t="s">
        <v>1345</v>
      </c>
      <c r="RDY209" s="1290" t="s">
        <v>1345</v>
      </c>
      <c r="RDZ209" s="1290" t="s">
        <v>1345</v>
      </c>
      <c r="REA209" s="1290" t="s">
        <v>1345</v>
      </c>
      <c r="REB209" s="1290" t="s">
        <v>1345</v>
      </c>
      <c r="REC209" s="1290" t="s">
        <v>1345</v>
      </c>
      <c r="RED209" s="1290" t="s">
        <v>1345</v>
      </c>
      <c r="REE209" s="1290" t="s">
        <v>1345</v>
      </c>
      <c r="REF209" s="1290" t="s">
        <v>1345</v>
      </c>
      <c r="REG209" s="1290" t="s">
        <v>1345</v>
      </c>
      <c r="REH209" s="1290" t="s">
        <v>1345</v>
      </c>
      <c r="REI209" s="1290" t="s">
        <v>1345</v>
      </c>
      <c r="REJ209" s="1290" t="s">
        <v>1345</v>
      </c>
      <c r="REK209" s="1290" t="s">
        <v>1345</v>
      </c>
      <c r="REL209" s="1290" t="s">
        <v>1345</v>
      </c>
      <c r="REM209" s="1290" t="s">
        <v>1345</v>
      </c>
      <c r="REN209" s="1290" t="s">
        <v>1345</v>
      </c>
      <c r="REO209" s="1290" t="s">
        <v>1345</v>
      </c>
      <c r="REP209" s="1290" t="s">
        <v>1345</v>
      </c>
      <c r="REQ209" s="1290" t="s">
        <v>1345</v>
      </c>
      <c r="RER209" s="1290" t="s">
        <v>1345</v>
      </c>
      <c r="RES209" s="1290" t="s">
        <v>1345</v>
      </c>
      <c r="RET209" s="1290" t="s">
        <v>1345</v>
      </c>
      <c r="REU209" s="1290" t="s">
        <v>1345</v>
      </c>
      <c r="REV209" s="1290" t="s">
        <v>1345</v>
      </c>
      <c r="REW209" s="1290" t="s">
        <v>1345</v>
      </c>
      <c r="REX209" s="1290" t="s">
        <v>1345</v>
      </c>
      <c r="REY209" s="1290" t="s">
        <v>1345</v>
      </c>
      <c r="REZ209" s="1290" t="s">
        <v>1345</v>
      </c>
      <c r="RFA209" s="1290" t="s">
        <v>1345</v>
      </c>
      <c r="RFB209" s="1290" t="s">
        <v>1345</v>
      </c>
      <c r="RFC209" s="1290" t="s">
        <v>1345</v>
      </c>
      <c r="RFD209" s="1290" t="s">
        <v>1345</v>
      </c>
      <c r="RFE209" s="1290" t="s">
        <v>1345</v>
      </c>
      <c r="RFF209" s="1290" t="s">
        <v>1345</v>
      </c>
      <c r="RFG209" s="1290" t="s">
        <v>1345</v>
      </c>
      <c r="RFH209" s="1290" t="s">
        <v>1345</v>
      </c>
      <c r="RFI209" s="1290" t="s">
        <v>1345</v>
      </c>
      <c r="RFJ209" s="1290" t="s">
        <v>1345</v>
      </c>
      <c r="RFK209" s="1290" t="s">
        <v>1345</v>
      </c>
      <c r="RFL209" s="1290" t="s">
        <v>1345</v>
      </c>
      <c r="RFM209" s="1290" t="s">
        <v>1345</v>
      </c>
      <c r="RFN209" s="1290" t="s">
        <v>1345</v>
      </c>
      <c r="RFO209" s="1290" t="s">
        <v>1345</v>
      </c>
      <c r="RFP209" s="1290" t="s">
        <v>1345</v>
      </c>
      <c r="RFQ209" s="1290" t="s">
        <v>1345</v>
      </c>
      <c r="RFR209" s="1290" t="s">
        <v>1345</v>
      </c>
      <c r="RFS209" s="1290" t="s">
        <v>1345</v>
      </c>
      <c r="RFT209" s="1290" t="s">
        <v>1345</v>
      </c>
      <c r="RFU209" s="1290" t="s">
        <v>1345</v>
      </c>
      <c r="RFV209" s="1290" t="s">
        <v>1345</v>
      </c>
      <c r="RFW209" s="1290" t="s">
        <v>1345</v>
      </c>
      <c r="RFX209" s="1290" t="s">
        <v>1345</v>
      </c>
      <c r="RFY209" s="1290" t="s">
        <v>1345</v>
      </c>
      <c r="RFZ209" s="1290" t="s">
        <v>1345</v>
      </c>
      <c r="RGA209" s="1290" t="s">
        <v>1345</v>
      </c>
      <c r="RGB209" s="1290" t="s">
        <v>1345</v>
      </c>
      <c r="RGC209" s="1290" t="s">
        <v>1345</v>
      </c>
      <c r="RGD209" s="1290" t="s">
        <v>1345</v>
      </c>
      <c r="RGE209" s="1290" t="s">
        <v>1345</v>
      </c>
      <c r="RGF209" s="1290" t="s">
        <v>1345</v>
      </c>
      <c r="RGG209" s="1290" t="s">
        <v>1345</v>
      </c>
      <c r="RGH209" s="1290" t="s">
        <v>1345</v>
      </c>
      <c r="RGI209" s="1290" t="s">
        <v>1345</v>
      </c>
      <c r="RGJ209" s="1290" t="s">
        <v>1345</v>
      </c>
      <c r="RGK209" s="1290" t="s">
        <v>1345</v>
      </c>
      <c r="RGL209" s="1290" t="s">
        <v>1345</v>
      </c>
      <c r="RGM209" s="1290" t="s">
        <v>1345</v>
      </c>
      <c r="RGN209" s="1290" t="s">
        <v>1345</v>
      </c>
      <c r="RGO209" s="1290" t="s">
        <v>1345</v>
      </c>
      <c r="RGP209" s="1290" t="s">
        <v>1345</v>
      </c>
      <c r="RGQ209" s="1290" t="s">
        <v>1345</v>
      </c>
      <c r="RGR209" s="1290" t="s">
        <v>1345</v>
      </c>
      <c r="RGS209" s="1290" t="s">
        <v>1345</v>
      </c>
      <c r="RGT209" s="1290" t="s">
        <v>1345</v>
      </c>
      <c r="RGU209" s="1290" t="s">
        <v>1345</v>
      </c>
      <c r="RGV209" s="1290" t="s">
        <v>1345</v>
      </c>
      <c r="RGW209" s="1290" t="s">
        <v>1345</v>
      </c>
      <c r="RGX209" s="1290" t="s">
        <v>1345</v>
      </c>
      <c r="RGY209" s="1290" t="s">
        <v>1345</v>
      </c>
      <c r="RGZ209" s="1290" t="s">
        <v>1345</v>
      </c>
      <c r="RHA209" s="1290" t="s">
        <v>1345</v>
      </c>
      <c r="RHB209" s="1290" t="s">
        <v>1345</v>
      </c>
      <c r="RHC209" s="1290" t="s">
        <v>1345</v>
      </c>
      <c r="RHD209" s="1290" t="s">
        <v>1345</v>
      </c>
      <c r="RHE209" s="1290" t="s">
        <v>1345</v>
      </c>
      <c r="RHF209" s="1290" t="s">
        <v>1345</v>
      </c>
      <c r="RHG209" s="1290" t="s">
        <v>1345</v>
      </c>
      <c r="RHH209" s="1290" t="s">
        <v>1345</v>
      </c>
      <c r="RHI209" s="1290" t="s">
        <v>1345</v>
      </c>
      <c r="RHJ209" s="1290" t="s">
        <v>1345</v>
      </c>
      <c r="RHK209" s="1290" t="s">
        <v>1345</v>
      </c>
      <c r="RHL209" s="1290" t="s">
        <v>1345</v>
      </c>
      <c r="RHM209" s="1290" t="s">
        <v>1345</v>
      </c>
      <c r="RHN209" s="1290" t="s">
        <v>1345</v>
      </c>
      <c r="RHO209" s="1290" t="s">
        <v>1345</v>
      </c>
      <c r="RHP209" s="1290" t="s">
        <v>1345</v>
      </c>
      <c r="RHQ209" s="1290" t="s">
        <v>1345</v>
      </c>
      <c r="RHR209" s="1290" t="s">
        <v>1345</v>
      </c>
      <c r="RHS209" s="1290" t="s">
        <v>1345</v>
      </c>
      <c r="RHT209" s="1290" t="s">
        <v>1345</v>
      </c>
      <c r="RHU209" s="1290" t="s">
        <v>1345</v>
      </c>
      <c r="RHV209" s="1290" t="s">
        <v>1345</v>
      </c>
      <c r="RHW209" s="1290" t="s">
        <v>1345</v>
      </c>
      <c r="RHX209" s="1290" t="s">
        <v>1345</v>
      </c>
      <c r="RHY209" s="1290" t="s">
        <v>1345</v>
      </c>
      <c r="RHZ209" s="1290" t="s">
        <v>1345</v>
      </c>
      <c r="RIA209" s="1290" t="s">
        <v>1345</v>
      </c>
      <c r="RIB209" s="1290" t="s">
        <v>1345</v>
      </c>
      <c r="RIC209" s="1290" t="s">
        <v>1345</v>
      </c>
      <c r="RID209" s="1290" t="s">
        <v>1345</v>
      </c>
      <c r="RIE209" s="1290" t="s">
        <v>1345</v>
      </c>
      <c r="RIF209" s="1290" t="s">
        <v>1345</v>
      </c>
      <c r="RIG209" s="1290" t="s">
        <v>1345</v>
      </c>
      <c r="RIH209" s="1290" t="s">
        <v>1345</v>
      </c>
      <c r="RII209" s="1290" t="s">
        <v>1345</v>
      </c>
      <c r="RIJ209" s="1290" t="s">
        <v>1345</v>
      </c>
      <c r="RIK209" s="1290" t="s">
        <v>1345</v>
      </c>
      <c r="RIL209" s="1290" t="s">
        <v>1345</v>
      </c>
      <c r="RIM209" s="1290" t="s">
        <v>1345</v>
      </c>
      <c r="RIN209" s="1290" t="s">
        <v>1345</v>
      </c>
      <c r="RIO209" s="1290" t="s">
        <v>1345</v>
      </c>
      <c r="RIP209" s="1290" t="s">
        <v>1345</v>
      </c>
      <c r="RIQ209" s="1290" t="s">
        <v>1345</v>
      </c>
      <c r="RIR209" s="1290" t="s">
        <v>1345</v>
      </c>
      <c r="RIS209" s="1290" t="s">
        <v>1345</v>
      </c>
      <c r="RIT209" s="1290" t="s">
        <v>1345</v>
      </c>
      <c r="RIU209" s="1290" t="s">
        <v>1345</v>
      </c>
      <c r="RIV209" s="1290" t="s">
        <v>1345</v>
      </c>
      <c r="RIW209" s="1290" t="s">
        <v>1345</v>
      </c>
      <c r="RIX209" s="1290" t="s">
        <v>1345</v>
      </c>
      <c r="RIY209" s="1290" t="s">
        <v>1345</v>
      </c>
      <c r="RIZ209" s="1290" t="s">
        <v>1345</v>
      </c>
      <c r="RJA209" s="1290" t="s">
        <v>1345</v>
      </c>
      <c r="RJB209" s="1290" t="s">
        <v>1345</v>
      </c>
      <c r="RJC209" s="1290" t="s">
        <v>1345</v>
      </c>
      <c r="RJD209" s="1290" t="s">
        <v>1345</v>
      </c>
      <c r="RJE209" s="1290" t="s">
        <v>1345</v>
      </c>
      <c r="RJF209" s="1290" t="s">
        <v>1345</v>
      </c>
      <c r="RJG209" s="1290" t="s">
        <v>1345</v>
      </c>
      <c r="RJH209" s="1290" t="s">
        <v>1345</v>
      </c>
      <c r="RJI209" s="1290" t="s">
        <v>1345</v>
      </c>
      <c r="RJJ209" s="1290" t="s">
        <v>1345</v>
      </c>
      <c r="RJK209" s="1290" t="s">
        <v>1345</v>
      </c>
      <c r="RJL209" s="1290" t="s">
        <v>1345</v>
      </c>
      <c r="RJM209" s="1290" t="s">
        <v>1345</v>
      </c>
      <c r="RJN209" s="1290" t="s">
        <v>1345</v>
      </c>
      <c r="RJO209" s="1290" t="s">
        <v>1345</v>
      </c>
      <c r="RJP209" s="1290" t="s">
        <v>1345</v>
      </c>
      <c r="RJQ209" s="1290" t="s">
        <v>1345</v>
      </c>
      <c r="RJR209" s="1290" t="s">
        <v>1345</v>
      </c>
      <c r="RJS209" s="1290" t="s">
        <v>1345</v>
      </c>
      <c r="RJT209" s="1290" t="s">
        <v>1345</v>
      </c>
      <c r="RJU209" s="1290" t="s">
        <v>1345</v>
      </c>
      <c r="RJV209" s="1290" t="s">
        <v>1345</v>
      </c>
      <c r="RJW209" s="1290" t="s">
        <v>1345</v>
      </c>
      <c r="RJX209" s="1290" t="s">
        <v>1345</v>
      </c>
      <c r="RJY209" s="1290" t="s">
        <v>1345</v>
      </c>
      <c r="RJZ209" s="1290" t="s">
        <v>1345</v>
      </c>
      <c r="RKA209" s="1290" t="s">
        <v>1345</v>
      </c>
      <c r="RKB209" s="1290" t="s">
        <v>1345</v>
      </c>
      <c r="RKC209" s="1290" t="s">
        <v>1345</v>
      </c>
      <c r="RKD209" s="1290" t="s">
        <v>1345</v>
      </c>
      <c r="RKE209" s="1290" t="s">
        <v>1345</v>
      </c>
      <c r="RKF209" s="1290" t="s">
        <v>1345</v>
      </c>
      <c r="RKG209" s="1290" t="s">
        <v>1345</v>
      </c>
      <c r="RKH209" s="1290" t="s">
        <v>1345</v>
      </c>
      <c r="RKI209" s="1290" t="s">
        <v>1345</v>
      </c>
      <c r="RKJ209" s="1290" t="s">
        <v>1345</v>
      </c>
      <c r="RKK209" s="1290" t="s">
        <v>1345</v>
      </c>
      <c r="RKL209" s="1290" t="s">
        <v>1345</v>
      </c>
      <c r="RKM209" s="1290" t="s">
        <v>1345</v>
      </c>
      <c r="RKN209" s="1290" t="s">
        <v>1345</v>
      </c>
      <c r="RKO209" s="1290" t="s">
        <v>1345</v>
      </c>
      <c r="RKP209" s="1290" t="s">
        <v>1345</v>
      </c>
      <c r="RKQ209" s="1290" t="s">
        <v>1345</v>
      </c>
      <c r="RKR209" s="1290" t="s">
        <v>1345</v>
      </c>
      <c r="RKS209" s="1290" t="s">
        <v>1345</v>
      </c>
      <c r="RKT209" s="1290" t="s">
        <v>1345</v>
      </c>
      <c r="RKU209" s="1290" t="s">
        <v>1345</v>
      </c>
      <c r="RKV209" s="1290" t="s">
        <v>1345</v>
      </c>
      <c r="RKW209" s="1290" t="s">
        <v>1345</v>
      </c>
      <c r="RKX209" s="1290" t="s">
        <v>1345</v>
      </c>
      <c r="RKY209" s="1290" t="s">
        <v>1345</v>
      </c>
      <c r="RKZ209" s="1290" t="s">
        <v>1345</v>
      </c>
      <c r="RLA209" s="1290" t="s">
        <v>1345</v>
      </c>
      <c r="RLB209" s="1290" t="s">
        <v>1345</v>
      </c>
      <c r="RLC209" s="1290" t="s">
        <v>1345</v>
      </c>
      <c r="RLD209" s="1290" t="s">
        <v>1345</v>
      </c>
      <c r="RLE209" s="1290" t="s">
        <v>1345</v>
      </c>
      <c r="RLF209" s="1290" t="s">
        <v>1345</v>
      </c>
      <c r="RLG209" s="1290" t="s">
        <v>1345</v>
      </c>
      <c r="RLH209" s="1290" t="s">
        <v>1345</v>
      </c>
      <c r="RLI209" s="1290" t="s">
        <v>1345</v>
      </c>
      <c r="RLJ209" s="1290" t="s">
        <v>1345</v>
      </c>
      <c r="RLK209" s="1290" t="s">
        <v>1345</v>
      </c>
      <c r="RLL209" s="1290" t="s">
        <v>1345</v>
      </c>
      <c r="RLM209" s="1290" t="s">
        <v>1345</v>
      </c>
      <c r="RLN209" s="1290" t="s">
        <v>1345</v>
      </c>
      <c r="RLO209" s="1290" t="s">
        <v>1345</v>
      </c>
      <c r="RLP209" s="1290" t="s">
        <v>1345</v>
      </c>
      <c r="RLQ209" s="1290" t="s">
        <v>1345</v>
      </c>
      <c r="RLR209" s="1290" t="s">
        <v>1345</v>
      </c>
      <c r="RLS209" s="1290" t="s">
        <v>1345</v>
      </c>
      <c r="RLT209" s="1290" t="s">
        <v>1345</v>
      </c>
      <c r="RLU209" s="1290" t="s">
        <v>1345</v>
      </c>
      <c r="RLV209" s="1290" t="s">
        <v>1345</v>
      </c>
      <c r="RLW209" s="1290" t="s">
        <v>1345</v>
      </c>
      <c r="RLX209" s="1290" t="s">
        <v>1345</v>
      </c>
      <c r="RLY209" s="1290" t="s">
        <v>1345</v>
      </c>
      <c r="RLZ209" s="1290" t="s">
        <v>1345</v>
      </c>
      <c r="RMA209" s="1290" t="s">
        <v>1345</v>
      </c>
      <c r="RMB209" s="1290" t="s">
        <v>1345</v>
      </c>
      <c r="RMC209" s="1290" t="s">
        <v>1345</v>
      </c>
      <c r="RMD209" s="1290" t="s">
        <v>1345</v>
      </c>
      <c r="RME209" s="1290" t="s">
        <v>1345</v>
      </c>
      <c r="RMF209" s="1290" t="s">
        <v>1345</v>
      </c>
      <c r="RMG209" s="1290" t="s">
        <v>1345</v>
      </c>
      <c r="RMH209" s="1290" t="s">
        <v>1345</v>
      </c>
      <c r="RMI209" s="1290" t="s">
        <v>1345</v>
      </c>
      <c r="RMJ209" s="1290" t="s">
        <v>1345</v>
      </c>
      <c r="RMK209" s="1290" t="s">
        <v>1345</v>
      </c>
      <c r="RML209" s="1290" t="s">
        <v>1345</v>
      </c>
      <c r="RMM209" s="1290" t="s">
        <v>1345</v>
      </c>
      <c r="RMN209" s="1290" t="s">
        <v>1345</v>
      </c>
      <c r="RMO209" s="1290" t="s">
        <v>1345</v>
      </c>
      <c r="RMP209" s="1290" t="s">
        <v>1345</v>
      </c>
      <c r="RMQ209" s="1290" t="s">
        <v>1345</v>
      </c>
      <c r="RMR209" s="1290" t="s">
        <v>1345</v>
      </c>
      <c r="RMS209" s="1290" t="s">
        <v>1345</v>
      </c>
      <c r="RMT209" s="1290" t="s">
        <v>1345</v>
      </c>
      <c r="RMU209" s="1290" t="s">
        <v>1345</v>
      </c>
      <c r="RMV209" s="1290" t="s">
        <v>1345</v>
      </c>
      <c r="RMW209" s="1290" t="s">
        <v>1345</v>
      </c>
      <c r="RMX209" s="1290" t="s">
        <v>1345</v>
      </c>
      <c r="RMY209" s="1290" t="s">
        <v>1345</v>
      </c>
      <c r="RMZ209" s="1290" t="s">
        <v>1345</v>
      </c>
      <c r="RNA209" s="1290" t="s">
        <v>1345</v>
      </c>
      <c r="RNB209" s="1290" t="s">
        <v>1345</v>
      </c>
      <c r="RNC209" s="1290" t="s">
        <v>1345</v>
      </c>
      <c r="RND209" s="1290" t="s">
        <v>1345</v>
      </c>
      <c r="RNE209" s="1290" t="s">
        <v>1345</v>
      </c>
      <c r="RNF209" s="1290" t="s">
        <v>1345</v>
      </c>
      <c r="RNG209" s="1290" t="s">
        <v>1345</v>
      </c>
      <c r="RNH209" s="1290" t="s">
        <v>1345</v>
      </c>
      <c r="RNI209" s="1290" t="s">
        <v>1345</v>
      </c>
      <c r="RNJ209" s="1290" t="s">
        <v>1345</v>
      </c>
      <c r="RNK209" s="1290" t="s">
        <v>1345</v>
      </c>
      <c r="RNL209" s="1290" t="s">
        <v>1345</v>
      </c>
      <c r="RNM209" s="1290" t="s">
        <v>1345</v>
      </c>
      <c r="RNN209" s="1290" t="s">
        <v>1345</v>
      </c>
      <c r="RNO209" s="1290" t="s">
        <v>1345</v>
      </c>
      <c r="RNP209" s="1290" t="s">
        <v>1345</v>
      </c>
      <c r="RNQ209" s="1290" t="s">
        <v>1345</v>
      </c>
      <c r="RNR209" s="1290" t="s">
        <v>1345</v>
      </c>
      <c r="RNS209" s="1290" t="s">
        <v>1345</v>
      </c>
      <c r="RNT209" s="1290" t="s">
        <v>1345</v>
      </c>
      <c r="RNU209" s="1290" t="s">
        <v>1345</v>
      </c>
      <c r="RNV209" s="1290" t="s">
        <v>1345</v>
      </c>
      <c r="RNW209" s="1290" t="s">
        <v>1345</v>
      </c>
      <c r="RNX209" s="1290" t="s">
        <v>1345</v>
      </c>
      <c r="RNY209" s="1290" t="s">
        <v>1345</v>
      </c>
      <c r="RNZ209" s="1290" t="s">
        <v>1345</v>
      </c>
      <c r="ROA209" s="1290" t="s">
        <v>1345</v>
      </c>
      <c r="ROB209" s="1290" t="s">
        <v>1345</v>
      </c>
      <c r="ROC209" s="1290" t="s">
        <v>1345</v>
      </c>
      <c r="ROD209" s="1290" t="s">
        <v>1345</v>
      </c>
      <c r="ROE209" s="1290" t="s">
        <v>1345</v>
      </c>
      <c r="ROF209" s="1290" t="s">
        <v>1345</v>
      </c>
      <c r="ROG209" s="1290" t="s">
        <v>1345</v>
      </c>
      <c r="ROH209" s="1290" t="s">
        <v>1345</v>
      </c>
      <c r="ROI209" s="1290" t="s">
        <v>1345</v>
      </c>
      <c r="ROJ209" s="1290" t="s">
        <v>1345</v>
      </c>
      <c r="ROK209" s="1290" t="s">
        <v>1345</v>
      </c>
      <c r="ROL209" s="1290" t="s">
        <v>1345</v>
      </c>
      <c r="ROM209" s="1290" t="s">
        <v>1345</v>
      </c>
      <c r="RON209" s="1290" t="s">
        <v>1345</v>
      </c>
      <c r="ROO209" s="1290" t="s">
        <v>1345</v>
      </c>
      <c r="ROP209" s="1290" t="s">
        <v>1345</v>
      </c>
      <c r="ROQ209" s="1290" t="s">
        <v>1345</v>
      </c>
      <c r="ROR209" s="1290" t="s">
        <v>1345</v>
      </c>
      <c r="ROS209" s="1290" t="s">
        <v>1345</v>
      </c>
      <c r="ROT209" s="1290" t="s">
        <v>1345</v>
      </c>
      <c r="ROU209" s="1290" t="s">
        <v>1345</v>
      </c>
      <c r="ROV209" s="1290" t="s">
        <v>1345</v>
      </c>
      <c r="ROW209" s="1290" t="s">
        <v>1345</v>
      </c>
      <c r="ROX209" s="1290" t="s">
        <v>1345</v>
      </c>
      <c r="ROY209" s="1290" t="s">
        <v>1345</v>
      </c>
      <c r="ROZ209" s="1290" t="s">
        <v>1345</v>
      </c>
      <c r="RPA209" s="1290" t="s">
        <v>1345</v>
      </c>
      <c r="RPB209" s="1290" t="s">
        <v>1345</v>
      </c>
      <c r="RPC209" s="1290" t="s">
        <v>1345</v>
      </c>
      <c r="RPD209" s="1290" t="s">
        <v>1345</v>
      </c>
      <c r="RPE209" s="1290" t="s">
        <v>1345</v>
      </c>
      <c r="RPF209" s="1290" t="s">
        <v>1345</v>
      </c>
      <c r="RPG209" s="1290" t="s">
        <v>1345</v>
      </c>
      <c r="RPH209" s="1290" t="s">
        <v>1345</v>
      </c>
      <c r="RPI209" s="1290" t="s">
        <v>1345</v>
      </c>
      <c r="RPJ209" s="1290" t="s">
        <v>1345</v>
      </c>
      <c r="RPK209" s="1290" t="s">
        <v>1345</v>
      </c>
      <c r="RPL209" s="1290" t="s">
        <v>1345</v>
      </c>
      <c r="RPM209" s="1290" t="s">
        <v>1345</v>
      </c>
      <c r="RPN209" s="1290" t="s">
        <v>1345</v>
      </c>
      <c r="RPO209" s="1290" t="s">
        <v>1345</v>
      </c>
      <c r="RPP209" s="1290" t="s">
        <v>1345</v>
      </c>
      <c r="RPQ209" s="1290" t="s">
        <v>1345</v>
      </c>
      <c r="RPR209" s="1290" t="s">
        <v>1345</v>
      </c>
      <c r="RPS209" s="1290" t="s">
        <v>1345</v>
      </c>
      <c r="RPT209" s="1290" t="s">
        <v>1345</v>
      </c>
      <c r="RPU209" s="1290" t="s">
        <v>1345</v>
      </c>
      <c r="RPV209" s="1290" t="s">
        <v>1345</v>
      </c>
      <c r="RPW209" s="1290" t="s">
        <v>1345</v>
      </c>
      <c r="RPX209" s="1290" t="s">
        <v>1345</v>
      </c>
      <c r="RPY209" s="1290" t="s">
        <v>1345</v>
      </c>
      <c r="RPZ209" s="1290" t="s">
        <v>1345</v>
      </c>
      <c r="RQA209" s="1290" t="s">
        <v>1345</v>
      </c>
      <c r="RQB209" s="1290" t="s">
        <v>1345</v>
      </c>
      <c r="RQC209" s="1290" t="s">
        <v>1345</v>
      </c>
      <c r="RQD209" s="1290" t="s">
        <v>1345</v>
      </c>
      <c r="RQE209" s="1290" t="s">
        <v>1345</v>
      </c>
      <c r="RQF209" s="1290" t="s">
        <v>1345</v>
      </c>
      <c r="RQG209" s="1290" t="s">
        <v>1345</v>
      </c>
      <c r="RQH209" s="1290" t="s">
        <v>1345</v>
      </c>
      <c r="RQI209" s="1290" t="s">
        <v>1345</v>
      </c>
      <c r="RQJ209" s="1290" t="s">
        <v>1345</v>
      </c>
      <c r="RQK209" s="1290" t="s">
        <v>1345</v>
      </c>
      <c r="RQL209" s="1290" t="s">
        <v>1345</v>
      </c>
      <c r="RQM209" s="1290" t="s">
        <v>1345</v>
      </c>
      <c r="RQN209" s="1290" t="s">
        <v>1345</v>
      </c>
      <c r="RQO209" s="1290" t="s">
        <v>1345</v>
      </c>
      <c r="RQP209" s="1290" t="s">
        <v>1345</v>
      </c>
      <c r="RQQ209" s="1290" t="s">
        <v>1345</v>
      </c>
      <c r="RQR209" s="1290" t="s">
        <v>1345</v>
      </c>
      <c r="RQS209" s="1290" t="s">
        <v>1345</v>
      </c>
      <c r="RQT209" s="1290" t="s">
        <v>1345</v>
      </c>
      <c r="RQU209" s="1290" t="s">
        <v>1345</v>
      </c>
      <c r="RQV209" s="1290" t="s">
        <v>1345</v>
      </c>
      <c r="RQW209" s="1290" t="s">
        <v>1345</v>
      </c>
      <c r="RQX209" s="1290" t="s">
        <v>1345</v>
      </c>
      <c r="RQY209" s="1290" t="s">
        <v>1345</v>
      </c>
      <c r="RQZ209" s="1290" t="s">
        <v>1345</v>
      </c>
      <c r="RRA209" s="1290" t="s">
        <v>1345</v>
      </c>
      <c r="RRB209" s="1290" t="s">
        <v>1345</v>
      </c>
      <c r="RRC209" s="1290" t="s">
        <v>1345</v>
      </c>
      <c r="RRD209" s="1290" t="s">
        <v>1345</v>
      </c>
      <c r="RRE209" s="1290" t="s">
        <v>1345</v>
      </c>
      <c r="RRF209" s="1290" t="s">
        <v>1345</v>
      </c>
      <c r="RRG209" s="1290" t="s">
        <v>1345</v>
      </c>
      <c r="RRH209" s="1290" t="s">
        <v>1345</v>
      </c>
      <c r="RRI209" s="1290" t="s">
        <v>1345</v>
      </c>
      <c r="RRJ209" s="1290" t="s">
        <v>1345</v>
      </c>
      <c r="RRK209" s="1290" t="s">
        <v>1345</v>
      </c>
      <c r="RRL209" s="1290" t="s">
        <v>1345</v>
      </c>
      <c r="RRM209" s="1290" t="s">
        <v>1345</v>
      </c>
      <c r="RRN209" s="1290" t="s">
        <v>1345</v>
      </c>
      <c r="RRO209" s="1290" t="s">
        <v>1345</v>
      </c>
      <c r="RRP209" s="1290" t="s">
        <v>1345</v>
      </c>
      <c r="RRQ209" s="1290" t="s">
        <v>1345</v>
      </c>
      <c r="RRR209" s="1290" t="s">
        <v>1345</v>
      </c>
      <c r="RRS209" s="1290" t="s">
        <v>1345</v>
      </c>
      <c r="RRT209" s="1290" t="s">
        <v>1345</v>
      </c>
      <c r="RRU209" s="1290" t="s">
        <v>1345</v>
      </c>
      <c r="RRV209" s="1290" t="s">
        <v>1345</v>
      </c>
      <c r="RRW209" s="1290" t="s">
        <v>1345</v>
      </c>
      <c r="RRX209" s="1290" t="s">
        <v>1345</v>
      </c>
      <c r="RRY209" s="1290" t="s">
        <v>1345</v>
      </c>
      <c r="RRZ209" s="1290" t="s">
        <v>1345</v>
      </c>
      <c r="RSA209" s="1290" t="s">
        <v>1345</v>
      </c>
      <c r="RSB209" s="1290" t="s">
        <v>1345</v>
      </c>
      <c r="RSC209" s="1290" t="s">
        <v>1345</v>
      </c>
      <c r="RSD209" s="1290" t="s">
        <v>1345</v>
      </c>
      <c r="RSE209" s="1290" t="s">
        <v>1345</v>
      </c>
      <c r="RSF209" s="1290" t="s">
        <v>1345</v>
      </c>
      <c r="RSG209" s="1290" t="s">
        <v>1345</v>
      </c>
      <c r="RSH209" s="1290" t="s">
        <v>1345</v>
      </c>
      <c r="RSI209" s="1290" t="s">
        <v>1345</v>
      </c>
      <c r="RSJ209" s="1290" t="s">
        <v>1345</v>
      </c>
      <c r="RSK209" s="1290" t="s">
        <v>1345</v>
      </c>
      <c r="RSL209" s="1290" t="s">
        <v>1345</v>
      </c>
      <c r="RSM209" s="1290" t="s">
        <v>1345</v>
      </c>
      <c r="RSN209" s="1290" t="s">
        <v>1345</v>
      </c>
      <c r="RSO209" s="1290" t="s">
        <v>1345</v>
      </c>
      <c r="RSP209" s="1290" t="s">
        <v>1345</v>
      </c>
      <c r="RSQ209" s="1290" t="s">
        <v>1345</v>
      </c>
      <c r="RSR209" s="1290" t="s">
        <v>1345</v>
      </c>
      <c r="RSS209" s="1290" t="s">
        <v>1345</v>
      </c>
      <c r="RST209" s="1290" t="s">
        <v>1345</v>
      </c>
      <c r="RSU209" s="1290" t="s">
        <v>1345</v>
      </c>
      <c r="RSV209" s="1290" t="s">
        <v>1345</v>
      </c>
      <c r="RSW209" s="1290" t="s">
        <v>1345</v>
      </c>
      <c r="RSX209" s="1290" t="s">
        <v>1345</v>
      </c>
      <c r="RSY209" s="1290" t="s">
        <v>1345</v>
      </c>
      <c r="RSZ209" s="1290" t="s">
        <v>1345</v>
      </c>
      <c r="RTA209" s="1290" t="s">
        <v>1345</v>
      </c>
      <c r="RTB209" s="1290" t="s">
        <v>1345</v>
      </c>
      <c r="RTC209" s="1290" t="s">
        <v>1345</v>
      </c>
      <c r="RTD209" s="1290" t="s">
        <v>1345</v>
      </c>
      <c r="RTE209" s="1290" t="s">
        <v>1345</v>
      </c>
      <c r="RTF209" s="1290" t="s">
        <v>1345</v>
      </c>
      <c r="RTG209" s="1290" t="s">
        <v>1345</v>
      </c>
      <c r="RTH209" s="1290" t="s">
        <v>1345</v>
      </c>
      <c r="RTI209" s="1290" t="s">
        <v>1345</v>
      </c>
      <c r="RTJ209" s="1290" t="s">
        <v>1345</v>
      </c>
      <c r="RTK209" s="1290" t="s">
        <v>1345</v>
      </c>
      <c r="RTL209" s="1290" t="s">
        <v>1345</v>
      </c>
      <c r="RTM209" s="1290" t="s">
        <v>1345</v>
      </c>
      <c r="RTN209" s="1290" t="s">
        <v>1345</v>
      </c>
      <c r="RTO209" s="1290" t="s">
        <v>1345</v>
      </c>
      <c r="RTP209" s="1290" t="s">
        <v>1345</v>
      </c>
      <c r="RTQ209" s="1290" t="s">
        <v>1345</v>
      </c>
      <c r="RTR209" s="1290" t="s">
        <v>1345</v>
      </c>
      <c r="RTS209" s="1290" t="s">
        <v>1345</v>
      </c>
      <c r="RTT209" s="1290" t="s">
        <v>1345</v>
      </c>
      <c r="RTU209" s="1290" t="s">
        <v>1345</v>
      </c>
      <c r="RTV209" s="1290" t="s">
        <v>1345</v>
      </c>
      <c r="RTW209" s="1290" t="s">
        <v>1345</v>
      </c>
      <c r="RTX209" s="1290" t="s">
        <v>1345</v>
      </c>
      <c r="RTY209" s="1290" t="s">
        <v>1345</v>
      </c>
      <c r="RTZ209" s="1290" t="s">
        <v>1345</v>
      </c>
      <c r="RUA209" s="1290" t="s">
        <v>1345</v>
      </c>
      <c r="RUB209" s="1290" t="s">
        <v>1345</v>
      </c>
      <c r="RUC209" s="1290" t="s">
        <v>1345</v>
      </c>
      <c r="RUD209" s="1290" t="s">
        <v>1345</v>
      </c>
      <c r="RUE209" s="1290" t="s">
        <v>1345</v>
      </c>
      <c r="RUF209" s="1290" t="s">
        <v>1345</v>
      </c>
      <c r="RUG209" s="1290" t="s">
        <v>1345</v>
      </c>
      <c r="RUH209" s="1290" t="s">
        <v>1345</v>
      </c>
      <c r="RUI209" s="1290" t="s">
        <v>1345</v>
      </c>
      <c r="RUJ209" s="1290" t="s">
        <v>1345</v>
      </c>
      <c r="RUK209" s="1290" t="s">
        <v>1345</v>
      </c>
      <c r="RUL209" s="1290" t="s">
        <v>1345</v>
      </c>
      <c r="RUM209" s="1290" t="s">
        <v>1345</v>
      </c>
      <c r="RUN209" s="1290" t="s">
        <v>1345</v>
      </c>
      <c r="RUO209" s="1290" t="s">
        <v>1345</v>
      </c>
      <c r="RUP209" s="1290" t="s">
        <v>1345</v>
      </c>
      <c r="RUQ209" s="1290" t="s">
        <v>1345</v>
      </c>
      <c r="RUR209" s="1290" t="s">
        <v>1345</v>
      </c>
      <c r="RUS209" s="1290" t="s">
        <v>1345</v>
      </c>
      <c r="RUT209" s="1290" t="s">
        <v>1345</v>
      </c>
      <c r="RUU209" s="1290" t="s">
        <v>1345</v>
      </c>
      <c r="RUV209" s="1290" t="s">
        <v>1345</v>
      </c>
      <c r="RUW209" s="1290" t="s">
        <v>1345</v>
      </c>
      <c r="RUX209" s="1290" t="s">
        <v>1345</v>
      </c>
      <c r="RUY209" s="1290" t="s">
        <v>1345</v>
      </c>
      <c r="RUZ209" s="1290" t="s">
        <v>1345</v>
      </c>
      <c r="RVA209" s="1290" t="s">
        <v>1345</v>
      </c>
      <c r="RVB209" s="1290" t="s">
        <v>1345</v>
      </c>
      <c r="RVC209" s="1290" t="s">
        <v>1345</v>
      </c>
      <c r="RVD209" s="1290" t="s">
        <v>1345</v>
      </c>
      <c r="RVE209" s="1290" t="s">
        <v>1345</v>
      </c>
      <c r="RVF209" s="1290" t="s">
        <v>1345</v>
      </c>
      <c r="RVG209" s="1290" t="s">
        <v>1345</v>
      </c>
      <c r="RVH209" s="1290" t="s">
        <v>1345</v>
      </c>
      <c r="RVI209" s="1290" t="s">
        <v>1345</v>
      </c>
      <c r="RVJ209" s="1290" t="s">
        <v>1345</v>
      </c>
      <c r="RVK209" s="1290" t="s">
        <v>1345</v>
      </c>
      <c r="RVL209" s="1290" t="s">
        <v>1345</v>
      </c>
      <c r="RVM209" s="1290" t="s">
        <v>1345</v>
      </c>
      <c r="RVN209" s="1290" t="s">
        <v>1345</v>
      </c>
      <c r="RVO209" s="1290" t="s">
        <v>1345</v>
      </c>
      <c r="RVP209" s="1290" t="s">
        <v>1345</v>
      </c>
      <c r="RVQ209" s="1290" t="s">
        <v>1345</v>
      </c>
      <c r="RVR209" s="1290" t="s">
        <v>1345</v>
      </c>
      <c r="RVS209" s="1290" t="s">
        <v>1345</v>
      </c>
      <c r="RVT209" s="1290" t="s">
        <v>1345</v>
      </c>
      <c r="RVU209" s="1290" t="s">
        <v>1345</v>
      </c>
      <c r="RVV209" s="1290" t="s">
        <v>1345</v>
      </c>
      <c r="RVW209" s="1290" t="s">
        <v>1345</v>
      </c>
      <c r="RVX209" s="1290" t="s">
        <v>1345</v>
      </c>
      <c r="RVY209" s="1290" t="s">
        <v>1345</v>
      </c>
      <c r="RVZ209" s="1290" t="s">
        <v>1345</v>
      </c>
      <c r="RWA209" s="1290" t="s">
        <v>1345</v>
      </c>
      <c r="RWB209" s="1290" t="s">
        <v>1345</v>
      </c>
      <c r="RWC209" s="1290" t="s">
        <v>1345</v>
      </c>
      <c r="RWD209" s="1290" t="s">
        <v>1345</v>
      </c>
      <c r="RWE209" s="1290" t="s">
        <v>1345</v>
      </c>
      <c r="RWF209" s="1290" t="s">
        <v>1345</v>
      </c>
      <c r="RWG209" s="1290" t="s">
        <v>1345</v>
      </c>
      <c r="RWH209" s="1290" t="s">
        <v>1345</v>
      </c>
      <c r="RWI209" s="1290" t="s">
        <v>1345</v>
      </c>
      <c r="RWJ209" s="1290" t="s">
        <v>1345</v>
      </c>
      <c r="RWK209" s="1290" t="s">
        <v>1345</v>
      </c>
      <c r="RWL209" s="1290" t="s">
        <v>1345</v>
      </c>
      <c r="RWM209" s="1290" t="s">
        <v>1345</v>
      </c>
      <c r="RWN209" s="1290" t="s">
        <v>1345</v>
      </c>
      <c r="RWO209" s="1290" t="s">
        <v>1345</v>
      </c>
      <c r="RWP209" s="1290" t="s">
        <v>1345</v>
      </c>
      <c r="RWQ209" s="1290" t="s">
        <v>1345</v>
      </c>
      <c r="RWR209" s="1290" t="s">
        <v>1345</v>
      </c>
      <c r="RWS209" s="1290" t="s">
        <v>1345</v>
      </c>
      <c r="RWT209" s="1290" t="s">
        <v>1345</v>
      </c>
      <c r="RWU209" s="1290" t="s">
        <v>1345</v>
      </c>
      <c r="RWV209" s="1290" t="s">
        <v>1345</v>
      </c>
      <c r="RWW209" s="1290" t="s">
        <v>1345</v>
      </c>
      <c r="RWX209" s="1290" t="s">
        <v>1345</v>
      </c>
      <c r="RWY209" s="1290" t="s">
        <v>1345</v>
      </c>
      <c r="RWZ209" s="1290" t="s">
        <v>1345</v>
      </c>
      <c r="RXA209" s="1290" t="s">
        <v>1345</v>
      </c>
      <c r="RXB209" s="1290" t="s">
        <v>1345</v>
      </c>
      <c r="RXC209" s="1290" t="s">
        <v>1345</v>
      </c>
      <c r="RXD209" s="1290" t="s">
        <v>1345</v>
      </c>
      <c r="RXE209" s="1290" t="s">
        <v>1345</v>
      </c>
      <c r="RXF209" s="1290" t="s">
        <v>1345</v>
      </c>
      <c r="RXG209" s="1290" t="s">
        <v>1345</v>
      </c>
      <c r="RXH209" s="1290" t="s">
        <v>1345</v>
      </c>
      <c r="RXI209" s="1290" t="s">
        <v>1345</v>
      </c>
      <c r="RXJ209" s="1290" t="s">
        <v>1345</v>
      </c>
      <c r="RXK209" s="1290" t="s">
        <v>1345</v>
      </c>
      <c r="RXL209" s="1290" t="s">
        <v>1345</v>
      </c>
      <c r="RXM209" s="1290" t="s">
        <v>1345</v>
      </c>
      <c r="RXN209" s="1290" t="s">
        <v>1345</v>
      </c>
      <c r="RXO209" s="1290" t="s">
        <v>1345</v>
      </c>
      <c r="RXP209" s="1290" t="s">
        <v>1345</v>
      </c>
      <c r="RXQ209" s="1290" t="s">
        <v>1345</v>
      </c>
      <c r="RXR209" s="1290" t="s">
        <v>1345</v>
      </c>
      <c r="RXS209" s="1290" t="s">
        <v>1345</v>
      </c>
      <c r="RXT209" s="1290" t="s">
        <v>1345</v>
      </c>
      <c r="RXU209" s="1290" t="s">
        <v>1345</v>
      </c>
      <c r="RXV209" s="1290" t="s">
        <v>1345</v>
      </c>
      <c r="RXW209" s="1290" t="s">
        <v>1345</v>
      </c>
      <c r="RXX209" s="1290" t="s">
        <v>1345</v>
      </c>
      <c r="RXY209" s="1290" t="s">
        <v>1345</v>
      </c>
      <c r="RXZ209" s="1290" t="s">
        <v>1345</v>
      </c>
      <c r="RYA209" s="1290" t="s">
        <v>1345</v>
      </c>
      <c r="RYB209" s="1290" t="s">
        <v>1345</v>
      </c>
      <c r="RYC209" s="1290" t="s">
        <v>1345</v>
      </c>
      <c r="RYD209" s="1290" t="s">
        <v>1345</v>
      </c>
      <c r="RYE209" s="1290" t="s">
        <v>1345</v>
      </c>
      <c r="RYF209" s="1290" t="s">
        <v>1345</v>
      </c>
      <c r="RYG209" s="1290" t="s">
        <v>1345</v>
      </c>
      <c r="RYH209" s="1290" t="s">
        <v>1345</v>
      </c>
      <c r="RYI209" s="1290" t="s">
        <v>1345</v>
      </c>
      <c r="RYJ209" s="1290" t="s">
        <v>1345</v>
      </c>
      <c r="RYK209" s="1290" t="s">
        <v>1345</v>
      </c>
      <c r="RYL209" s="1290" t="s">
        <v>1345</v>
      </c>
      <c r="RYM209" s="1290" t="s">
        <v>1345</v>
      </c>
      <c r="RYN209" s="1290" t="s">
        <v>1345</v>
      </c>
      <c r="RYO209" s="1290" t="s">
        <v>1345</v>
      </c>
      <c r="RYP209" s="1290" t="s">
        <v>1345</v>
      </c>
      <c r="RYQ209" s="1290" t="s">
        <v>1345</v>
      </c>
      <c r="RYR209" s="1290" t="s">
        <v>1345</v>
      </c>
      <c r="RYS209" s="1290" t="s">
        <v>1345</v>
      </c>
      <c r="RYT209" s="1290" t="s">
        <v>1345</v>
      </c>
      <c r="RYU209" s="1290" t="s">
        <v>1345</v>
      </c>
      <c r="RYV209" s="1290" t="s">
        <v>1345</v>
      </c>
      <c r="RYW209" s="1290" t="s">
        <v>1345</v>
      </c>
      <c r="RYX209" s="1290" t="s">
        <v>1345</v>
      </c>
      <c r="RYY209" s="1290" t="s">
        <v>1345</v>
      </c>
      <c r="RYZ209" s="1290" t="s">
        <v>1345</v>
      </c>
      <c r="RZA209" s="1290" t="s">
        <v>1345</v>
      </c>
      <c r="RZB209" s="1290" t="s">
        <v>1345</v>
      </c>
      <c r="RZC209" s="1290" t="s">
        <v>1345</v>
      </c>
      <c r="RZD209" s="1290" t="s">
        <v>1345</v>
      </c>
      <c r="RZE209" s="1290" t="s">
        <v>1345</v>
      </c>
      <c r="RZF209" s="1290" t="s">
        <v>1345</v>
      </c>
      <c r="RZG209" s="1290" t="s">
        <v>1345</v>
      </c>
      <c r="RZH209" s="1290" t="s">
        <v>1345</v>
      </c>
      <c r="RZI209" s="1290" t="s">
        <v>1345</v>
      </c>
      <c r="RZJ209" s="1290" t="s">
        <v>1345</v>
      </c>
      <c r="RZK209" s="1290" t="s">
        <v>1345</v>
      </c>
      <c r="RZL209" s="1290" t="s">
        <v>1345</v>
      </c>
      <c r="RZM209" s="1290" t="s">
        <v>1345</v>
      </c>
      <c r="RZN209" s="1290" t="s">
        <v>1345</v>
      </c>
      <c r="RZO209" s="1290" t="s">
        <v>1345</v>
      </c>
      <c r="RZP209" s="1290" t="s">
        <v>1345</v>
      </c>
      <c r="RZQ209" s="1290" t="s">
        <v>1345</v>
      </c>
      <c r="RZR209" s="1290" t="s">
        <v>1345</v>
      </c>
      <c r="RZS209" s="1290" t="s">
        <v>1345</v>
      </c>
      <c r="RZT209" s="1290" t="s">
        <v>1345</v>
      </c>
      <c r="RZU209" s="1290" t="s">
        <v>1345</v>
      </c>
      <c r="RZV209" s="1290" t="s">
        <v>1345</v>
      </c>
      <c r="RZW209" s="1290" t="s">
        <v>1345</v>
      </c>
      <c r="RZX209" s="1290" t="s">
        <v>1345</v>
      </c>
      <c r="RZY209" s="1290" t="s">
        <v>1345</v>
      </c>
      <c r="RZZ209" s="1290" t="s">
        <v>1345</v>
      </c>
      <c r="SAA209" s="1290" t="s">
        <v>1345</v>
      </c>
      <c r="SAB209" s="1290" t="s">
        <v>1345</v>
      </c>
      <c r="SAC209" s="1290" t="s">
        <v>1345</v>
      </c>
      <c r="SAD209" s="1290" t="s">
        <v>1345</v>
      </c>
      <c r="SAE209" s="1290" t="s">
        <v>1345</v>
      </c>
      <c r="SAF209" s="1290" t="s">
        <v>1345</v>
      </c>
      <c r="SAG209" s="1290" t="s">
        <v>1345</v>
      </c>
      <c r="SAH209" s="1290" t="s">
        <v>1345</v>
      </c>
      <c r="SAI209" s="1290" t="s">
        <v>1345</v>
      </c>
      <c r="SAJ209" s="1290" t="s">
        <v>1345</v>
      </c>
      <c r="SAK209" s="1290" t="s">
        <v>1345</v>
      </c>
      <c r="SAL209" s="1290" t="s">
        <v>1345</v>
      </c>
      <c r="SAM209" s="1290" t="s">
        <v>1345</v>
      </c>
      <c r="SAN209" s="1290" t="s">
        <v>1345</v>
      </c>
      <c r="SAO209" s="1290" t="s">
        <v>1345</v>
      </c>
      <c r="SAP209" s="1290" t="s">
        <v>1345</v>
      </c>
      <c r="SAQ209" s="1290" t="s">
        <v>1345</v>
      </c>
      <c r="SAR209" s="1290" t="s">
        <v>1345</v>
      </c>
      <c r="SAS209" s="1290" t="s">
        <v>1345</v>
      </c>
      <c r="SAT209" s="1290" t="s">
        <v>1345</v>
      </c>
      <c r="SAU209" s="1290" t="s">
        <v>1345</v>
      </c>
      <c r="SAV209" s="1290" t="s">
        <v>1345</v>
      </c>
      <c r="SAW209" s="1290" t="s">
        <v>1345</v>
      </c>
      <c r="SAX209" s="1290" t="s">
        <v>1345</v>
      </c>
      <c r="SAY209" s="1290" t="s">
        <v>1345</v>
      </c>
      <c r="SAZ209" s="1290" t="s">
        <v>1345</v>
      </c>
      <c r="SBA209" s="1290" t="s">
        <v>1345</v>
      </c>
      <c r="SBB209" s="1290" t="s">
        <v>1345</v>
      </c>
      <c r="SBC209" s="1290" t="s">
        <v>1345</v>
      </c>
      <c r="SBD209" s="1290" t="s">
        <v>1345</v>
      </c>
      <c r="SBE209" s="1290" t="s">
        <v>1345</v>
      </c>
      <c r="SBF209" s="1290" t="s">
        <v>1345</v>
      </c>
      <c r="SBG209" s="1290" t="s">
        <v>1345</v>
      </c>
      <c r="SBH209" s="1290" t="s">
        <v>1345</v>
      </c>
      <c r="SBI209" s="1290" t="s">
        <v>1345</v>
      </c>
      <c r="SBJ209" s="1290" t="s">
        <v>1345</v>
      </c>
      <c r="SBK209" s="1290" t="s">
        <v>1345</v>
      </c>
      <c r="SBL209" s="1290" t="s">
        <v>1345</v>
      </c>
      <c r="SBM209" s="1290" t="s">
        <v>1345</v>
      </c>
      <c r="SBN209" s="1290" t="s">
        <v>1345</v>
      </c>
      <c r="SBO209" s="1290" t="s">
        <v>1345</v>
      </c>
      <c r="SBP209" s="1290" t="s">
        <v>1345</v>
      </c>
      <c r="SBQ209" s="1290" t="s">
        <v>1345</v>
      </c>
      <c r="SBR209" s="1290" t="s">
        <v>1345</v>
      </c>
      <c r="SBS209" s="1290" t="s">
        <v>1345</v>
      </c>
      <c r="SBT209" s="1290" t="s">
        <v>1345</v>
      </c>
      <c r="SBU209" s="1290" t="s">
        <v>1345</v>
      </c>
      <c r="SBV209" s="1290" t="s">
        <v>1345</v>
      </c>
      <c r="SBW209" s="1290" t="s">
        <v>1345</v>
      </c>
      <c r="SBX209" s="1290" t="s">
        <v>1345</v>
      </c>
      <c r="SBY209" s="1290" t="s">
        <v>1345</v>
      </c>
      <c r="SBZ209" s="1290" t="s">
        <v>1345</v>
      </c>
      <c r="SCA209" s="1290" t="s">
        <v>1345</v>
      </c>
      <c r="SCB209" s="1290" t="s">
        <v>1345</v>
      </c>
      <c r="SCC209" s="1290" t="s">
        <v>1345</v>
      </c>
      <c r="SCD209" s="1290" t="s">
        <v>1345</v>
      </c>
      <c r="SCE209" s="1290" t="s">
        <v>1345</v>
      </c>
      <c r="SCF209" s="1290" t="s">
        <v>1345</v>
      </c>
      <c r="SCG209" s="1290" t="s">
        <v>1345</v>
      </c>
      <c r="SCH209" s="1290" t="s">
        <v>1345</v>
      </c>
      <c r="SCI209" s="1290" t="s">
        <v>1345</v>
      </c>
      <c r="SCJ209" s="1290" t="s">
        <v>1345</v>
      </c>
      <c r="SCK209" s="1290" t="s">
        <v>1345</v>
      </c>
      <c r="SCL209" s="1290" t="s">
        <v>1345</v>
      </c>
      <c r="SCM209" s="1290" t="s">
        <v>1345</v>
      </c>
      <c r="SCN209" s="1290" t="s">
        <v>1345</v>
      </c>
      <c r="SCO209" s="1290" t="s">
        <v>1345</v>
      </c>
      <c r="SCP209" s="1290" t="s">
        <v>1345</v>
      </c>
      <c r="SCQ209" s="1290" t="s">
        <v>1345</v>
      </c>
      <c r="SCR209" s="1290" t="s">
        <v>1345</v>
      </c>
      <c r="SCS209" s="1290" t="s">
        <v>1345</v>
      </c>
      <c r="SCT209" s="1290" t="s">
        <v>1345</v>
      </c>
      <c r="SCU209" s="1290" t="s">
        <v>1345</v>
      </c>
      <c r="SCV209" s="1290" t="s">
        <v>1345</v>
      </c>
      <c r="SCW209" s="1290" t="s">
        <v>1345</v>
      </c>
      <c r="SCX209" s="1290" t="s">
        <v>1345</v>
      </c>
      <c r="SCY209" s="1290" t="s">
        <v>1345</v>
      </c>
      <c r="SCZ209" s="1290" t="s">
        <v>1345</v>
      </c>
      <c r="SDA209" s="1290" t="s">
        <v>1345</v>
      </c>
      <c r="SDB209" s="1290" t="s">
        <v>1345</v>
      </c>
      <c r="SDC209" s="1290" t="s">
        <v>1345</v>
      </c>
      <c r="SDD209" s="1290" t="s">
        <v>1345</v>
      </c>
      <c r="SDE209" s="1290" t="s">
        <v>1345</v>
      </c>
      <c r="SDF209" s="1290" t="s">
        <v>1345</v>
      </c>
      <c r="SDG209" s="1290" t="s">
        <v>1345</v>
      </c>
      <c r="SDH209" s="1290" t="s">
        <v>1345</v>
      </c>
      <c r="SDI209" s="1290" t="s">
        <v>1345</v>
      </c>
      <c r="SDJ209" s="1290" t="s">
        <v>1345</v>
      </c>
      <c r="SDK209" s="1290" t="s">
        <v>1345</v>
      </c>
      <c r="SDL209" s="1290" t="s">
        <v>1345</v>
      </c>
      <c r="SDM209" s="1290" t="s">
        <v>1345</v>
      </c>
      <c r="SDN209" s="1290" t="s">
        <v>1345</v>
      </c>
      <c r="SDO209" s="1290" t="s">
        <v>1345</v>
      </c>
      <c r="SDP209" s="1290" t="s">
        <v>1345</v>
      </c>
      <c r="SDQ209" s="1290" t="s">
        <v>1345</v>
      </c>
      <c r="SDR209" s="1290" t="s">
        <v>1345</v>
      </c>
      <c r="SDS209" s="1290" t="s">
        <v>1345</v>
      </c>
      <c r="SDT209" s="1290" t="s">
        <v>1345</v>
      </c>
      <c r="SDU209" s="1290" t="s">
        <v>1345</v>
      </c>
      <c r="SDV209" s="1290" t="s">
        <v>1345</v>
      </c>
      <c r="SDW209" s="1290" t="s">
        <v>1345</v>
      </c>
      <c r="SDX209" s="1290" t="s">
        <v>1345</v>
      </c>
      <c r="SDY209" s="1290" t="s">
        <v>1345</v>
      </c>
      <c r="SDZ209" s="1290" t="s">
        <v>1345</v>
      </c>
      <c r="SEA209" s="1290" t="s">
        <v>1345</v>
      </c>
      <c r="SEB209" s="1290" t="s">
        <v>1345</v>
      </c>
      <c r="SEC209" s="1290" t="s">
        <v>1345</v>
      </c>
      <c r="SED209" s="1290" t="s">
        <v>1345</v>
      </c>
      <c r="SEE209" s="1290" t="s">
        <v>1345</v>
      </c>
      <c r="SEF209" s="1290" t="s">
        <v>1345</v>
      </c>
      <c r="SEG209" s="1290" t="s">
        <v>1345</v>
      </c>
      <c r="SEH209" s="1290" t="s">
        <v>1345</v>
      </c>
      <c r="SEI209" s="1290" t="s">
        <v>1345</v>
      </c>
      <c r="SEJ209" s="1290" t="s">
        <v>1345</v>
      </c>
      <c r="SEK209" s="1290" t="s">
        <v>1345</v>
      </c>
      <c r="SEL209" s="1290" t="s">
        <v>1345</v>
      </c>
      <c r="SEM209" s="1290" t="s">
        <v>1345</v>
      </c>
      <c r="SEN209" s="1290" t="s">
        <v>1345</v>
      </c>
      <c r="SEO209" s="1290" t="s">
        <v>1345</v>
      </c>
      <c r="SEP209" s="1290" t="s">
        <v>1345</v>
      </c>
      <c r="SEQ209" s="1290" t="s">
        <v>1345</v>
      </c>
      <c r="SER209" s="1290" t="s">
        <v>1345</v>
      </c>
      <c r="SES209" s="1290" t="s">
        <v>1345</v>
      </c>
      <c r="SET209" s="1290" t="s">
        <v>1345</v>
      </c>
      <c r="SEU209" s="1290" t="s">
        <v>1345</v>
      </c>
      <c r="SEV209" s="1290" t="s">
        <v>1345</v>
      </c>
      <c r="SEW209" s="1290" t="s">
        <v>1345</v>
      </c>
      <c r="SEX209" s="1290" t="s">
        <v>1345</v>
      </c>
      <c r="SEY209" s="1290" t="s">
        <v>1345</v>
      </c>
      <c r="SEZ209" s="1290" t="s">
        <v>1345</v>
      </c>
      <c r="SFA209" s="1290" t="s">
        <v>1345</v>
      </c>
      <c r="SFB209" s="1290" t="s">
        <v>1345</v>
      </c>
      <c r="SFC209" s="1290" t="s">
        <v>1345</v>
      </c>
      <c r="SFD209" s="1290" t="s">
        <v>1345</v>
      </c>
      <c r="SFE209" s="1290" t="s">
        <v>1345</v>
      </c>
      <c r="SFF209" s="1290" t="s">
        <v>1345</v>
      </c>
      <c r="SFG209" s="1290" t="s">
        <v>1345</v>
      </c>
      <c r="SFH209" s="1290" t="s">
        <v>1345</v>
      </c>
      <c r="SFI209" s="1290" t="s">
        <v>1345</v>
      </c>
      <c r="SFJ209" s="1290" t="s">
        <v>1345</v>
      </c>
      <c r="SFK209" s="1290" t="s">
        <v>1345</v>
      </c>
      <c r="SFL209" s="1290" t="s">
        <v>1345</v>
      </c>
      <c r="SFM209" s="1290" t="s">
        <v>1345</v>
      </c>
      <c r="SFN209" s="1290" t="s">
        <v>1345</v>
      </c>
      <c r="SFO209" s="1290" t="s">
        <v>1345</v>
      </c>
      <c r="SFP209" s="1290" t="s">
        <v>1345</v>
      </c>
      <c r="SFQ209" s="1290" t="s">
        <v>1345</v>
      </c>
      <c r="SFR209" s="1290" t="s">
        <v>1345</v>
      </c>
      <c r="SFS209" s="1290" t="s">
        <v>1345</v>
      </c>
      <c r="SFT209" s="1290" t="s">
        <v>1345</v>
      </c>
      <c r="SFU209" s="1290" t="s">
        <v>1345</v>
      </c>
      <c r="SFV209" s="1290" t="s">
        <v>1345</v>
      </c>
      <c r="SFW209" s="1290" t="s">
        <v>1345</v>
      </c>
      <c r="SFX209" s="1290" t="s">
        <v>1345</v>
      </c>
      <c r="SFY209" s="1290" t="s">
        <v>1345</v>
      </c>
      <c r="SFZ209" s="1290" t="s">
        <v>1345</v>
      </c>
      <c r="SGA209" s="1290" t="s">
        <v>1345</v>
      </c>
      <c r="SGB209" s="1290" t="s">
        <v>1345</v>
      </c>
      <c r="SGC209" s="1290" t="s">
        <v>1345</v>
      </c>
      <c r="SGD209" s="1290" t="s">
        <v>1345</v>
      </c>
      <c r="SGE209" s="1290" t="s">
        <v>1345</v>
      </c>
      <c r="SGF209" s="1290" t="s">
        <v>1345</v>
      </c>
      <c r="SGG209" s="1290" t="s">
        <v>1345</v>
      </c>
      <c r="SGH209" s="1290" t="s">
        <v>1345</v>
      </c>
      <c r="SGI209" s="1290" t="s">
        <v>1345</v>
      </c>
      <c r="SGJ209" s="1290" t="s">
        <v>1345</v>
      </c>
      <c r="SGK209" s="1290" t="s">
        <v>1345</v>
      </c>
      <c r="SGL209" s="1290" t="s">
        <v>1345</v>
      </c>
      <c r="SGM209" s="1290" t="s">
        <v>1345</v>
      </c>
      <c r="SGN209" s="1290" t="s">
        <v>1345</v>
      </c>
      <c r="SGO209" s="1290" t="s">
        <v>1345</v>
      </c>
      <c r="SGP209" s="1290" t="s">
        <v>1345</v>
      </c>
      <c r="SGQ209" s="1290" t="s">
        <v>1345</v>
      </c>
      <c r="SGR209" s="1290" t="s">
        <v>1345</v>
      </c>
      <c r="SGS209" s="1290" t="s">
        <v>1345</v>
      </c>
      <c r="SGT209" s="1290" t="s">
        <v>1345</v>
      </c>
      <c r="SGU209" s="1290" t="s">
        <v>1345</v>
      </c>
      <c r="SGV209" s="1290" t="s">
        <v>1345</v>
      </c>
      <c r="SGW209" s="1290" t="s">
        <v>1345</v>
      </c>
      <c r="SGX209" s="1290" t="s">
        <v>1345</v>
      </c>
      <c r="SGY209" s="1290" t="s">
        <v>1345</v>
      </c>
      <c r="SGZ209" s="1290" t="s">
        <v>1345</v>
      </c>
      <c r="SHA209" s="1290" t="s">
        <v>1345</v>
      </c>
      <c r="SHB209" s="1290" t="s">
        <v>1345</v>
      </c>
      <c r="SHC209" s="1290" t="s">
        <v>1345</v>
      </c>
      <c r="SHD209" s="1290" t="s">
        <v>1345</v>
      </c>
      <c r="SHE209" s="1290" t="s">
        <v>1345</v>
      </c>
      <c r="SHF209" s="1290" t="s">
        <v>1345</v>
      </c>
      <c r="SHG209" s="1290" t="s">
        <v>1345</v>
      </c>
      <c r="SHH209" s="1290" t="s">
        <v>1345</v>
      </c>
      <c r="SHI209" s="1290" t="s">
        <v>1345</v>
      </c>
      <c r="SHJ209" s="1290" t="s">
        <v>1345</v>
      </c>
      <c r="SHK209" s="1290" t="s">
        <v>1345</v>
      </c>
      <c r="SHL209" s="1290" t="s">
        <v>1345</v>
      </c>
      <c r="SHM209" s="1290" t="s">
        <v>1345</v>
      </c>
      <c r="SHN209" s="1290" t="s">
        <v>1345</v>
      </c>
      <c r="SHO209" s="1290" t="s">
        <v>1345</v>
      </c>
      <c r="SHP209" s="1290" t="s">
        <v>1345</v>
      </c>
      <c r="SHQ209" s="1290" t="s">
        <v>1345</v>
      </c>
      <c r="SHR209" s="1290" t="s">
        <v>1345</v>
      </c>
      <c r="SHS209" s="1290" t="s">
        <v>1345</v>
      </c>
      <c r="SHT209" s="1290" t="s">
        <v>1345</v>
      </c>
      <c r="SHU209" s="1290" t="s">
        <v>1345</v>
      </c>
      <c r="SHV209" s="1290" t="s">
        <v>1345</v>
      </c>
      <c r="SHW209" s="1290" t="s">
        <v>1345</v>
      </c>
      <c r="SHX209" s="1290" t="s">
        <v>1345</v>
      </c>
      <c r="SHY209" s="1290" t="s">
        <v>1345</v>
      </c>
      <c r="SHZ209" s="1290" t="s">
        <v>1345</v>
      </c>
      <c r="SIA209" s="1290" t="s">
        <v>1345</v>
      </c>
      <c r="SIB209" s="1290" t="s">
        <v>1345</v>
      </c>
      <c r="SIC209" s="1290" t="s">
        <v>1345</v>
      </c>
      <c r="SID209" s="1290" t="s">
        <v>1345</v>
      </c>
      <c r="SIE209" s="1290" t="s">
        <v>1345</v>
      </c>
      <c r="SIF209" s="1290" t="s">
        <v>1345</v>
      </c>
      <c r="SIG209" s="1290" t="s">
        <v>1345</v>
      </c>
      <c r="SIH209" s="1290" t="s">
        <v>1345</v>
      </c>
      <c r="SII209" s="1290" t="s">
        <v>1345</v>
      </c>
      <c r="SIJ209" s="1290" t="s">
        <v>1345</v>
      </c>
      <c r="SIK209" s="1290" t="s">
        <v>1345</v>
      </c>
      <c r="SIL209" s="1290" t="s">
        <v>1345</v>
      </c>
      <c r="SIM209" s="1290" t="s">
        <v>1345</v>
      </c>
      <c r="SIN209" s="1290" t="s">
        <v>1345</v>
      </c>
      <c r="SIO209" s="1290" t="s">
        <v>1345</v>
      </c>
      <c r="SIP209" s="1290" t="s">
        <v>1345</v>
      </c>
      <c r="SIQ209" s="1290" t="s">
        <v>1345</v>
      </c>
      <c r="SIR209" s="1290" t="s">
        <v>1345</v>
      </c>
      <c r="SIS209" s="1290" t="s">
        <v>1345</v>
      </c>
      <c r="SIT209" s="1290" t="s">
        <v>1345</v>
      </c>
      <c r="SIU209" s="1290" t="s">
        <v>1345</v>
      </c>
      <c r="SIV209" s="1290" t="s">
        <v>1345</v>
      </c>
      <c r="SIW209" s="1290" t="s">
        <v>1345</v>
      </c>
      <c r="SIX209" s="1290" t="s">
        <v>1345</v>
      </c>
      <c r="SIY209" s="1290" t="s">
        <v>1345</v>
      </c>
      <c r="SIZ209" s="1290" t="s">
        <v>1345</v>
      </c>
      <c r="SJA209" s="1290" t="s">
        <v>1345</v>
      </c>
      <c r="SJB209" s="1290" t="s">
        <v>1345</v>
      </c>
      <c r="SJC209" s="1290" t="s">
        <v>1345</v>
      </c>
      <c r="SJD209" s="1290" t="s">
        <v>1345</v>
      </c>
      <c r="SJE209" s="1290" t="s">
        <v>1345</v>
      </c>
      <c r="SJF209" s="1290" t="s">
        <v>1345</v>
      </c>
      <c r="SJG209" s="1290" t="s">
        <v>1345</v>
      </c>
      <c r="SJH209" s="1290" t="s">
        <v>1345</v>
      </c>
      <c r="SJI209" s="1290" t="s">
        <v>1345</v>
      </c>
      <c r="SJJ209" s="1290" t="s">
        <v>1345</v>
      </c>
      <c r="SJK209" s="1290" t="s">
        <v>1345</v>
      </c>
      <c r="SJL209" s="1290" t="s">
        <v>1345</v>
      </c>
      <c r="SJM209" s="1290" t="s">
        <v>1345</v>
      </c>
      <c r="SJN209" s="1290" t="s">
        <v>1345</v>
      </c>
      <c r="SJO209" s="1290" t="s">
        <v>1345</v>
      </c>
      <c r="SJP209" s="1290" t="s">
        <v>1345</v>
      </c>
      <c r="SJQ209" s="1290" t="s">
        <v>1345</v>
      </c>
      <c r="SJR209" s="1290" t="s">
        <v>1345</v>
      </c>
      <c r="SJS209" s="1290" t="s">
        <v>1345</v>
      </c>
      <c r="SJT209" s="1290" t="s">
        <v>1345</v>
      </c>
      <c r="SJU209" s="1290" t="s">
        <v>1345</v>
      </c>
      <c r="SJV209" s="1290" t="s">
        <v>1345</v>
      </c>
      <c r="SJW209" s="1290" t="s">
        <v>1345</v>
      </c>
      <c r="SJX209" s="1290" t="s">
        <v>1345</v>
      </c>
      <c r="SJY209" s="1290" t="s">
        <v>1345</v>
      </c>
      <c r="SJZ209" s="1290" t="s">
        <v>1345</v>
      </c>
      <c r="SKA209" s="1290" t="s">
        <v>1345</v>
      </c>
      <c r="SKB209" s="1290" t="s">
        <v>1345</v>
      </c>
      <c r="SKC209" s="1290" t="s">
        <v>1345</v>
      </c>
      <c r="SKD209" s="1290" t="s">
        <v>1345</v>
      </c>
      <c r="SKE209" s="1290" t="s">
        <v>1345</v>
      </c>
      <c r="SKF209" s="1290" t="s">
        <v>1345</v>
      </c>
      <c r="SKG209" s="1290" t="s">
        <v>1345</v>
      </c>
      <c r="SKH209" s="1290" t="s">
        <v>1345</v>
      </c>
      <c r="SKI209" s="1290" t="s">
        <v>1345</v>
      </c>
      <c r="SKJ209" s="1290" t="s">
        <v>1345</v>
      </c>
      <c r="SKK209" s="1290" t="s">
        <v>1345</v>
      </c>
      <c r="SKL209" s="1290" t="s">
        <v>1345</v>
      </c>
      <c r="SKM209" s="1290" t="s">
        <v>1345</v>
      </c>
      <c r="SKN209" s="1290" t="s">
        <v>1345</v>
      </c>
      <c r="SKO209" s="1290" t="s">
        <v>1345</v>
      </c>
      <c r="SKP209" s="1290" t="s">
        <v>1345</v>
      </c>
      <c r="SKQ209" s="1290" t="s">
        <v>1345</v>
      </c>
      <c r="SKR209" s="1290" t="s">
        <v>1345</v>
      </c>
      <c r="SKS209" s="1290" t="s">
        <v>1345</v>
      </c>
      <c r="SKT209" s="1290" t="s">
        <v>1345</v>
      </c>
      <c r="SKU209" s="1290" t="s">
        <v>1345</v>
      </c>
      <c r="SKV209" s="1290" t="s">
        <v>1345</v>
      </c>
      <c r="SKW209" s="1290" t="s">
        <v>1345</v>
      </c>
      <c r="SKX209" s="1290" t="s">
        <v>1345</v>
      </c>
      <c r="SKY209" s="1290" t="s">
        <v>1345</v>
      </c>
      <c r="SKZ209" s="1290" t="s">
        <v>1345</v>
      </c>
      <c r="SLA209" s="1290" t="s">
        <v>1345</v>
      </c>
      <c r="SLB209" s="1290" t="s">
        <v>1345</v>
      </c>
      <c r="SLC209" s="1290" t="s">
        <v>1345</v>
      </c>
      <c r="SLD209" s="1290" t="s">
        <v>1345</v>
      </c>
      <c r="SLE209" s="1290" t="s">
        <v>1345</v>
      </c>
      <c r="SLF209" s="1290" t="s">
        <v>1345</v>
      </c>
      <c r="SLG209" s="1290" t="s">
        <v>1345</v>
      </c>
      <c r="SLH209" s="1290" t="s">
        <v>1345</v>
      </c>
      <c r="SLI209" s="1290" t="s">
        <v>1345</v>
      </c>
      <c r="SLJ209" s="1290" t="s">
        <v>1345</v>
      </c>
      <c r="SLK209" s="1290" t="s">
        <v>1345</v>
      </c>
      <c r="SLL209" s="1290" t="s">
        <v>1345</v>
      </c>
      <c r="SLM209" s="1290" t="s">
        <v>1345</v>
      </c>
      <c r="SLN209" s="1290" t="s">
        <v>1345</v>
      </c>
      <c r="SLO209" s="1290" t="s">
        <v>1345</v>
      </c>
      <c r="SLP209" s="1290" t="s">
        <v>1345</v>
      </c>
      <c r="SLQ209" s="1290" t="s">
        <v>1345</v>
      </c>
      <c r="SLR209" s="1290" t="s">
        <v>1345</v>
      </c>
      <c r="SLS209" s="1290" t="s">
        <v>1345</v>
      </c>
      <c r="SLT209" s="1290" t="s">
        <v>1345</v>
      </c>
      <c r="SLU209" s="1290" t="s">
        <v>1345</v>
      </c>
      <c r="SLV209" s="1290" t="s">
        <v>1345</v>
      </c>
      <c r="SLW209" s="1290" t="s">
        <v>1345</v>
      </c>
      <c r="SLX209" s="1290" t="s">
        <v>1345</v>
      </c>
      <c r="SLY209" s="1290" t="s">
        <v>1345</v>
      </c>
      <c r="SLZ209" s="1290" t="s">
        <v>1345</v>
      </c>
      <c r="SMA209" s="1290" t="s">
        <v>1345</v>
      </c>
      <c r="SMB209" s="1290" t="s">
        <v>1345</v>
      </c>
      <c r="SMC209" s="1290" t="s">
        <v>1345</v>
      </c>
      <c r="SMD209" s="1290" t="s">
        <v>1345</v>
      </c>
      <c r="SME209" s="1290" t="s">
        <v>1345</v>
      </c>
      <c r="SMF209" s="1290" t="s">
        <v>1345</v>
      </c>
      <c r="SMG209" s="1290" t="s">
        <v>1345</v>
      </c>
      <c r="SMH209" s="1290" t="s">
        <v>1345</v>
      </c>
      <c r="SMI209" s="1290" t="s">
        <v>1345</v>
      </c>
      <c r="SMJ209" s="1290" t="s">
        <v>1345</v>
      </c>
      <c r="SMK209" s="1290" t="s">
        <v>1345</v>
      </c>
      <c r="SML209" s="1290" t="s">
        <v>1345</v>
      </c>
      <c r="SMM209" s="1290" t="s">
        <v>1345</v>
      </c>
      <c r="SMN209" s="1290" t="s">
        <v>1345</v>
      </c>
      <c r="SMO209" s="1290" t="s">
        <v>1345</v>
      </c>
      <c r="SMP209" s="1290" t="s">
        <v>1345</v>
      </c>
      <c r="SMQ209" s="1290" t="s">
        <v>1345</v>
      </c>
      <c r="SMR209" s="1290" t="s">
        <v>1345</v>
      </c>
      <c r="SMS209" s="1290" t="s">
        <v>1345</v>
      </c>
      <c r="SMT209" s="1290" t="s">
        <v>1345</v>
      </c>
      <c r="SMU209" s="1290" t="s">
        <v>1345</v>
      </c>
      <c r="SMV209" s="1290" t="s">
        <v>1345</v>
      </c>
      <c r="SMW209" s="1290" t="s">
        <v>1345</v>
      </c>
      <c r="SMX209" s="1290" t="s">
        <v>1345</v>
      </c>
      <c r="SMY209" s="1290" t="s">
        <v>1345</v>
      </c>
      <c r="SMZ209" s="1290" t="s">
        <v>1345</v>
      </c>
      <c r="SNA209" s="1290" t="s">
        <v>1345</v>
      </c>
      <c r="SNB209" s="1290" t="s">
        <v>1345</v>
      </c>
      <c r="SNC209" s="1290" t="s">
        <v>1345</v>
      </c>
      <c r="SND209" s="1290" t="s">
        <v>1345</v>
      </c>
      <c r="SNE209" s="1290" t="s">
        <v>1345</v>
      </c>
      <c r="SNF209" s="1290" t="s">
        <v>1345</v>
      </c>
      <c r="SNG209" s="1290" t="s">
        <v>1345</v>
      </c>
      <c r="SNH209" s="1290" t="s">
        <v>1345</v>
      </c>
      <c r="SNI209" s="1290" t="s">
        <v>1345</v>
      </c>
      <c r="SNJ209" s="1290" t="s">
        <v>1345</v>
      </c>
      <c r="SNK209" s="1290" t="s">
        <v>1345</v>
      </c>
      <c r="SNL209" s="1290" t="s">
        <v>1345</v>
      </c>
      <c r="SNM209" s="1290" t="s">
        <v>1345</v>
      </c>
      <c r="SNN209" s="1290" t="s">
        <v>1345</v>
      </c>
      <c r="SNO209" s="1290" t="s">
        <v>1345</v>
      </c>
      <c r="SNP209" s="1290" t="s">
        <v>1345</v>
      </c>
      <c r="SNQ209" s="1290" t="s">
        <v>1345</v>
      </c>
      <c r="SNR209" s="1290" t="s">
        <v>1345</v>
      </c>
      <c r="SNS209" s="1290" t="s">
        <v>1345</v>
      </c>
      <c r="SNT209" s="1290" t="s">
        <v>1345</v>
      </c>
      <c r="SNU209" s="1290" t="s">
        <v>1345</v>
      </c>
      <c r="SNV209" s="1290" t="s">
        <v>1345</v>
      </c>
      <c r="SNW209" s="1290" t="s">
        <v>1345</v>
      </c>
      <c r="SNX209" s="1290" t="s">
        <v>1345</v>
      </c>
      <c r="SNY209" s="1290" t="s">
        <v>1345</v>
      </c>
      <c r="SNZ209" s="1290" t="s">
        <v>1345</v>
      </c>
      <c r="SOA209" s="1290" t="s">
        <v>1345</v>
      </c>
      <c r="SOB209" s="1290" t="s">
        <v>1345</v>
      </c>
      <c r="SOC209" s="1290" t="s">
        <v>1345</v>
      </c>
      <c r="SOD209" s="1290" t="s">
        <v>1345</v>
      </c>
      <c r="SOE209" s="1290" t="s">
        <v>1345</v>
      </c>
      <c r="SOF209" s="1290" t="s">
        <v>1345</v>
      </c>
      <c r="SOG209" s="1290" t="s">
        <v>1345</v>
      </c>
      <c r="SOH209" s="1290" t="s">
        <v>1345</v>
      </c>
      <c r="SOI209" s="1290" t="s">
        <v>1345</v>
      </c>
      <c r="SOJ209" s="1290" t="s">
        <v>1345</v>
      </c>
      <c r="SOK209" s="1290" t="s">
        <v>1345</v>
      </c>
      <c r="SOL209" s="1290" t="s">
        <v>1345</v>
      </c>
      <c r="SOM209" s="1290" t="s">
        <v>1345</v>
      </c>
      <c r="SON209" s="1290" t="s">
        <v>1345</v>
      </c>
      <c r="SOO209" s="1290" t="s">
        <v>1345</v>
      </c>
      <c r="SOP209" s="1290" t="s">
        <v>1345</v>
      </c>
      <c r="SOQ209" s="1290" t="s">
        <v>1345</v>
      </c>
      <c r="SOR209" s="1290" t="s">
        <v>1345</v>
      </c>
      <c r="SOS209" s="1290" t="s">
        <v>1345</v>
      </c>
      <c r="SOT209" s="1290" t="s">
        <v>1345</v>
      </c>
      <c r="SOU209" s="1290" t="s">
        <v>1345</v>
      </c>
      <c r="SOV209" s="1290" t="s">
        <v>1345</v>
      </c>
      <c r="SOW209" s="1290" t="s">
        <v>1345</v>
      </c>
      <c r="SOX209" s="1290" t="s">
        <v>1345</v>
      </c>
      <c r="SOY209" s="1290" t="s">
        <v>1345</v>
      </c>
      <c r="SOZ209" s="1290" t="s">
        <v>1345</v>
      </c>
      <c r="SPA209" s="1290" t="s">
        <v>1345</v>
      </c>
      <c r="SPB209" s="1290" t="s">
        <v>1345</v>
      </c>
      <c r="SPC209" s="1290" t="s">
        <v>1345</v>
      </c>
      <c r="SPD209" s="1290" t="s">
        <v>1345</v>
      </c>
      <c r="SPE209" s="1290" t="s">
        <v>1345</v>
      </c>
      <c r="SPF209" s="1290" t="s">
        <v>1345</v>
      </c>
      <c r="SPG209" s="1290" t="s">
        <v>1345</v>
      </c>
      <c r="SPH209" s="1290" t="s">
        <v>1345</v>
      </c>
      <c r="SPI209" s="1290" t="s">
        <v>1345</v>
      </c>
      <c r="SPJ209" s="1290" t="s">
        <v>1345</v>
      </c>
      <c r="SPK209" s="1290" t="s">
        <v>1345</v>
      </c>
      <c r="SPL209" s="1290" t="s">
        <v>1345</v>
      </c>
      <c r="SPM209" s="1290" t="s">
        <v>1345</v>
      </c>
      <c r="SPN209" s="1290" t="s">
        <v>1345</v>
      </c>
      <c r="SPO209" s="1290" t="s">
        <v>1345</v>
      </c>
      <c r="SPP209" s="1290" t="s">
        <v>1345</v>
      </c>
      <c r="SPQ209" s="1290" t="s">
        <v>1345</v>
      </c>
      <c r="SPR209" s="1290" t="s">
        <v>1345</v>
      </c>
      <c r="SPS209" s="1290" t="s">
        <v>1345</v>
      </c>
      <c r="SPT209" s="1290" t="s">
        <v>1345</v>
      </c>
      <c r="SPU209" s="1290" t="s">
        <v>1345</v>
      </c>
      <c r="SPV209" s="1290" t="s">
        <v>1345</v>
      </c>
      <c r="SPW209" s="1290" t="s">
        <v>1345</v>
      </c>
      <c r="SPX209" s="1290" t="s">
        <v>1345</v>
      </c>
      <c r="SPY209" s="1290" t="s">
        <v>1345</v>
      </c>
      <c r="SPZ209" s="1290" t="s">
        <v>1345</v>
      </c>
      <c r="SQA209" s="1290" t="s">
        <v>1345</v>
      </c>
      <c r="SQB209" s="1290" t="s">
        <v>1345</v>
      </c>
      <c r="SQC209" s="1290" t="s">
        <v>1345</v>
      </c>
      <c r="SQD209" s="1290" t="s">
        <v>1345</v>
      </c>
      <c r="SQE209" s="1290" t="s">
        <v>1345</v>
      </c>
      <c r="SQF209" s="1290" t="s">
        <v>1345</v>
      </c>
      <c r="SQG209" s="1290" t="s">
        <v>1345</v>
      </c>
      <c r="SQH209" s="1290" t="s">
        <v>1345</v>
      </c>
      <c r="SQI209" s="1290" t="s">
        <v>1345</v>
      </c>
      <c r="SQJ209" s="1290" t="s">
        <v>1345</v>
      </c>
      <c r="SQK209" s="1290" t="s">
        <v>1345</v>
      </c>
      <c r="SQL209" s="1290" t="s">
        <v>1345</v>
      </c>
      <c r="SQM209" s="1290" t="s">
        <v>1345</v>
      </c>
      <c r="SQN209" s="1290" t="s">
        <v>1345</v>
      </c>
      <c r="SQO209" s="1290" t="s">
        <v>1345</v>
      </c>
      <c r="SQP209" s="1290" t="s">
        <v>1345</v>
      </c>
      <c r="SQQ209" s="1290" t="s">
        <v>1345</v>
      </c>
      <c r="SQR209" s="1290" t="s">
        <v>1345</v>
      </c>
      <c r="SQS209" s="1290" t="s">
        <v>1345</v>
      </c>
      <c r="SQT209" s="1290" t="s">
        <v>1345</v>
      </c>
      <c r="SQU209" s="1290" t="s">
        <v>1345</v>
      </c>
      <c r="SQV209" s="1290" t="s">
        <v>1345</v>
      </c>
      <c r="SQW209" s="1290" t="s">
        <v>1345</v>
      </c>
      <c r="SQX209" s="1290" t="s">
        <v>1345</v>
      </c>
      <c r="SQY209" s="1290" t="s">
        <v>1345</v>
      </c>
      <c r="SQZ209" s="1290" t="s">
        <v>1345</v>
      </c>
      <c r="SRA209" s="1290" t="s">
        <v>1345</v>
      </c>
      <c r="SRB209" s="1290" t="s">
        <v>1345</v>
      </c>
      <c r="SRC209" s="1290" t="s">
        <v>1345</v>
      </c>
      <c r="SRD209" s="1290" t="s">
        <v>1345</v>
      </c>
      <c r="SRE209" s="1290" t="s">
        <v>1345</v>
      </c>
      <c r="SRF209" s="1290" t="s">
        <v>1345</v>
      </c>
      <c r="SRG209" s="1290" t="s">
        <v>1345</v>
      </c>
      <c r="SRH209" s="1290" t="s">
        <v>1345</v>
      </c>
      <c r="SRI209" s="1290" t="s">
        <v>1345</v>
      </c>
      <c r="SRJ209" s="1290" t="s">
        <v>1345</v>
      </c>
      <c r="SRK209" s="1290" t="s">
        <v>1345</v>
      </c>
      <c r="SRL209" s="1290" t="s">
        <v>1345</v>
      </c>
      <c r="SRM209" s="1290" t="s">
        <v>1345</v>
      </c>
      <c r="SRN209" s="1290" t="s">
        <v>1345</v>
      </c>
      <c r="SRO209" s="1290" t="s">
        <v>1345</v>
      </c>
      <c r="SRP209" s="1290" t="s">
        <v>1345</v>
      </c>
      <c r="SRQ209" s="1290" t="s">
        <v>1345</v>
      </c>
      <c r="SRR209" s="1290" t="s">
        <v>1345</v>
      </c>
      <c r="SRS209" s="1290" t="s">
        <v>1345</v>
      </c>
      <c r="SRT209" s="1290" t="s">
        <v>1345</v>
      </c>
      <c r="SRU209" s="1290" t="s">
        <v>1345</v>
      </c>
      <c r="SRV209" s="1290" t="s">
        <v>1345</v>
      </c>
      <c r="SRW209" s="1290" t="s">
        <v>1345</v>
      </c>
      <c r="SRX209" s="1290" t="s">
        <v>1345</v>
      </c>
      <c r="SRY209" s="1290" t="s">
        <v>1345</v>
      </c>
      <c r="SRZ209" s="1290" t="s">
        <v>1345</v>
      </c>
      <c r="SSA209" s="1290" t="s">
        <v>1345</v>
      </c>
      <c r="SSB209" s="1290" t="s">
        <v>1345</v>
      </c>
      <c r="SSC209" s="1290" t="s">
        <v>1345</v>
      </c>
      <c r="SSD209" s="1290" t="s">
        <v>1345</v>
      </c>
      <c r="SSE209" s="1290" t="s">
        <v>1345</v>
      </c>
      <c r="SSF209" s="1290" t="s">
        <v>1345</v>
      </c>
      <c r="SSG209" s="1290" t="s">
        <v>1345</v>
      </c>
      <c r="SSH209" s="1290" t="s">
        <v>1345</v>
      </c>
      <c r="SSI209" s="1290" t="s">
        <v>1345</v>
      </c>
      <c r="SSJ209" s="1290" t="s">
        <v>1345</v>
      </c>
      <c r="SSK209" s="1290" t="s">
        <v>1345</v>
      </c>
      <c r="SSL209" s="1290" t="s">
        <v>1345</v>
      </c>
      <c r="SSM209" s="1290" t="s">
        <v>1345</v>
      </c>
      <c r="SSN209" s="1290" t="s">
        <v>1345</v>
      </c>
      <c r="SSO209" s="1290" t="s">
        <v>1345</v>
      </c>
      <c r="SSP209" s="1290" t="s">
        <v>1345</v>
      </c>
      <c r="SSQ209" s="1290" t="s">
        <v>1345</v>
      </c>
      <c r="SSR209" s="1290" t="s">
        <v>1345</v>
      </c>
      <c r="SSS209" s="1290" t="s">
        <v>1345</v>
      </c>
      <c r="SST209" s="1290" t="s">
        <v>1345</v>
      </c>
      <c r="SSU209" s="1290" t="s">
        <v>1345</v>
      </c>
      <c r="SSV209" s="1290" t="s">
        <v>1345</v>
      </c>
      <c r="SSW209" s="1290" t="s">
        <v>1345</v>
      </c>
      <c r="SSX209" s="1290" t="s">
        <v>1345</v>
      </c>
      <c r="SSY209" s="1290" t="s">
        <v>1345</v>
      </c>
      <c r="SSZ209" s="1290" t="s">
        <v>1345</v>
      </c>
      <c r="STA209" s="1290" t="s">
        <v>1345</v>
      </c>
      <c r="STB209" s="1290" t="s">
        <v>1345</v>
      </c>
      <c r="STC209" s="1290" t="s">
        <v>1345</v>
      </c>
      <c r="STD209" s="1290" t="s">
        <v>1345</v>
      </c>
      <c r="STE209" s="1290" t="s">
        <v>1345</v>
      </c>
      <c r="STF209" s="1290" t="s">
        <v>1345</v>
      </c>
      <c r="STG209" s="1290" t="s">
        <v>1345</v>
      </c>
      <c r="STH209" s="1290" t="s">
        <v>1345</v>
      </c>
      <c r="STI209" s="1290" t="s">
        <v>1345</v>
      </c>
      <c r="STJ209" s="1290" t="s">
        <v>1345</v>
      </c>
      <c r="STK209" s="1290" t="s">
        <v>1345</v>
      </c>
      <c r="STL209" s="1290" t="s">
        <v>1345</v>
      </c>
      <c r="STM209" s="1290" t="s">
        <v>1345</v>
      </c>
      <c r="STN209" s="1290" t="s">
        <v>1345</v>
      </c>
      <c r="STO209" s="1290" t="s">
        <v>1345</v>
      </c>
      <c r="STP209" s="1290" t="s">
        <v>1345</v>
      </c>
      <c r="STQ209" s="1290" t="s">
        <v>1345</v>
      </c>
      <c r="STR209" s="1290" t="s">
        <v>1345</v>
      </c>
      <c r="STS209" s="1290" t="s">
        <v>1345</v>
      </c>
      <c r="STT209" s="1290" t="s">
        <v>1345</v>
      </c>
      <c r="STU209" s="1290" t="s">
        <v>1345</v>
      </c>
      <c r="STV209" s="1290" t="s">
        <v>1345</v>
      </c>
      <c r="STW209" s="1290" t="s">
        <v>1345</v>
      </c>
      <c r="STX209" s="1290" t="s">
        <v>1345</v>
      </c>
      <c r="STY209" s="1290" t="s">
        <v>1345</v>
      </c>
      <c r="STZ209" s="1290" t="s">
        <v>1345</v>
      </c>
      <c r="SUA209" s="1290" t="s">
        <v>1345</v>
      </c>
      <c r="SUB209" s="1290" t="s">
        <v>1345</v>
      </c>
      <c r="SUC209" s="1290" t="s">
        <v>1345</v>
      </c>
      <c r="SUD209" s="1290" t="s">
        <v>1345</v>
      </c>
      <c r="SUE209" s="1290" t="s">
        <v>1345</v>
      </c>
      <c r="SUF209" s="1290" t="s">
        <v>1345</v>
      </c>
      <c r="SUG209" s="1290" t="s">
        <v>1345</v>
      </c>
      <c r="SUH209" s="1290" t="s">
        <v>1345</v>
      </c>
      <c r="SUI209" s="1290" t="s">
        <v>1345</v>
      </c>
      <c r="SUJ209" s="1290" t="s">
        <v>1345</v>
      </c>
      <c r="SUK209" s="1290" t="s">
        <v>1345</v>
      </c>
      <c r="SUL209" s="1290" t="s">
        <v>1345</v>
      </c>
      <c r="SUM209" s="1290" t="s">
        <v>1345</v>
      </c>
      <c r="SUN209" s="1290" t="s">
        <v>1345</v>
      </c>
      <c r="SUO209" s="1290" t="s">
        <v>1345</v>
      </c>
      <c r="SUP209" s="1290" t="s">
        <v>1345</v>
      </c>
      <c r="SUQ209" s="1290" t="s">
        <v>1345</v>
      </c>
      <c r="SUR209" s="1290" t="s">
        <v>1345</v>
      </c>
      <c r="SUS209" s="1290" t="s">
        <v>1345</v>
      </c>
      <c r="SUT209" s="1290" t="s">
        <v>1345</v>
      </c>
      <c r="SUU209" s="1290" t="s">
        <v>1345</v>
      </c>
      <c r="SUV209" s="1290" t="s">
        <v>1345</v>
      </c>
      <c r="SUW209" s="1290" t="s">
        <v>1345</v>
      </c>
      <c r="SUX209" s="1290" t="s">
        <v>1345</v>
      </c>
      <c r="SUY209" s="1290" t="s">
        <v>1345</v>
      </c>
      <c r="SUZ209" s="1290" t="s">
        <v>1345</v>
      </c>
      <c r="SVA209" s="1290" t="s">
        <v>1345</v>
      </c>
      <c r="SVB209" s="1290" t="s">
        <v>1345</v>
      </c>
      <c r="SVC209" s="1290" t="s">
        <v>1345</v>
      </c>
      <c r="SVD209" s="1290" t="s">
        <v>1345</v>
      </c>
      <c r="SVE209" s="1290" t="s">
        <v>1345</v>
      </c>
      <c r="SVF209" s="1290" t="s">
        <v>1345</v>
      </c>
      <c r="SVG209" s="1290" t="s">
        <v>1345</v>
      </c>
      <c r="SVH209" s="1290" t="s">
        <v>1345</v>
      </c>
      <c r="SVI209" s="1290" t="s">
        <v>1345</v>
      </c>
      <c r="SVJ209" s="1290" t="s">
        <v>1345</v>
      </c>
      <c r="SVK209" s="1290" t="s">
        <v>1345</v>
      </c>
      <c r="SVL209" s="1290" t="s">
        <v>1345</v>
      </c>
      <c r="SVM209" s="1290" t="s">
        <v>1345</v>
      </c>
      <c r="SVN209" s="1290" t="s">
        <v>1345</v>
      </c>
      <c r="SVO209" s="1290" t="s">
        <v>1345</v>
      </c>
      <c r="SVP209" s="1290" t="s">
        <v>1345</v>
      </c>
      <c r="SVQ209" s="1290" t="s">
        <v>1345</v>
      </c>
      <c r="SVR209" s="1290" t="s">
        <v>1345</v>
      </c>
      <c r="SVS209" s="1290" t="s">
        <v>1345</v>
      </c>
      <c r="SVT209" s="1290" t="s">
        <v>1345</v>
      </c>
      <c r="SVU209" s="1290" t="s">
        <v>1345</v>
      </c>
      <c r="SVV209" s="1290" t="s">
        <v>1345</v>
      </c>
      <c r="SVW209" s="1290" t="s">
        <v>1345</v>
      </c>
      <c r="SVX209" s="1290" t="s">
        <v>1345</v>
      </c>
      <c r="SVY209" s="1290" t="s">
        <v>1345</v>
      </c>
      <c r="SVZ209" s="1290" t="s">
        <v>1345</v>
      </c>
      <c r="SWA209" s="1290" t="s">
        <v>1345</v>
      </c>
      <c r="SWB209" s="1290" t="s">
        <v>1345</v>
      </c>
      <c r="SWC209" s="1290" t="s">
        <v>1345</v>
      </c>
      <c r="SWD209" s="1290" t="s">
        <v>1345</v>
      </c>
      <c r="SWE209" s="1290" t="s">
        <v>1345</v>
      </c>
      <c r="SWF209" s="1290" t="s">
        <v>1345</v>
      </c>
      <c r="SWG209" s="1290" t="s">
        <v>1345</v>
      </c>
      <c r="SWH209" s="1290" t="s">
        <v>1345</v>
      </c>
      <c r="SWI209" s="1290" t="s">
        <v>1345</v>
      </c>
      <c r="SWJ209" s="1290" t="s">
        <v>1345</v>
      </c>
      <c r="SWK209" s="1290" t="s">
        <v>1345</v>
      </c>
      <c r="SWL209" s="1290" t="s">
        <v>1345</v>
      </c>
      <c r="SWM209" s="1290" t="s">
        <v>1345</v>
      </c>
      <c r="SWN209" s="1290" t="s">
        <v>1345</v>
      </c>
      <c r="SWO209" s="1290" t="s">
        <v>1345</v>
      </c>
      <c r="SWP209" s="1290" t="s">
        <v>1345</v>
      </c>
      <c r="SWQ209" s="1290" t="s">
        <v>1345</v>
      </c>
      <c r="SWR209" s="1290" t="s">
        <v>1345</v>
      </c>
      <c r="SWS209" s="1290" t="s">
        <v>1345</v>
      </c>
      <c r="SWT209" s="1290" t="s">
        <v>1345</v>
      </c>
      <c r="SWU209" s="1290" t="s">
        <v>1345</v>
      </c>
      <c r="SWV209" s="1290" t="s">
        <v>1345</v>
      </c>
      <c r="SWW209" s="1290" t="s">
        <v>1345</v>
      </c>
      <c r="SWX209" s="1290" t="s">
        <v>1345</v>
      </c>
      <c r="SWY209" s="1290" t="s">
        <v>1345</v>
      </c>
      <c r="SWZ209" s="1290" t="s">
        <v>1345</v>
      </c>
      <c r="SXA209" s="1290" t="s">
        <v>1345</v>
      </c>
      <c r="SXB209" s="1290" t="s">
        <v>1345</v>
      </c>
      <c r="SXC209" s="1290" t="s">
        <v>1345</v>
      </c>
      <c r="SXD209" s="1290" t="s">
        <v>1345</v>
      </c>
      <c r="SXE209" s="1290" t="s">
        <v>1345</v>
      </c>
      <c r="SXF209" s="1290" t="s">
        <v>1345</v>
      </c>
      <c r="SXG209" s="1290" t="s">
        <v>1345</v>
      </c>
      <c r="SXH209" s="1290" t="s">
        <v>1345</v>
      </c>
      <c r="SXI209" s="1290" t="s">
        <v>1345</v>
      </c>
      <c r="SXJ209" s="1290" t="s">
        <v>1345</v>
      </c>
      <c r="SXK209" s="1290" t="s">
        <v>1345</v>
      </c>
      <c r="SXL209" s="1290" t="s">
        <v>1345</v>
      </c>
      <c r="SXM209" s="1290" t="s">
        <v>1345</v>
      </c>
      <c r="SXN209" s="1290" t="s">
        <v>1345</v>
      </c>
      <c r="SXO209" s="1290" t="s">
        <v>1345</v>
      </c>
      <c r="SXP209" s="1290" t="s">
        <v>1345</v>
      </c>
      <c r="SXQ209" s="1290" t="s">
        <v>1345</v>
      </c>
      <c r="SXR209" s="1290" t="s">
        <v>1345</v>
      </c>
      <c r="SXS209" s="1290" t="s">
        <v>1345</v>
      </c>
      <c r="SXT209" s="1290" t="s">
        <v>1345</v>
      </c>
      <c r="SXU209" s="1290" t="s">
        <v>1345</v>
      </c>
      <c r="SXV209" s="1290" t="s">
        <v>1345</v>
      </c>
      <c r="SXW209" s="1290" t="s">
        <v>1345</v>
      </c>
      <c r="SXX209" s="1290" t="s">
        <v>1345</v>
      </c>
      <c r="SXY209" s="1290" t="s">
        <v>1345</v>
      </c>
      <c r="SXZ209" s="1290" t="s">
        <v>1345</v>
      </c>
      <c r="SYA209" s="1290" t="s">
        <v>1345</v>
      </c>
      <c r="SYB209" s="1290" t="s">
        <v>1345</v>
      </c>
      <c r="SYC209" s="1290" t="s">
        <v>1345</v>
      </c>
      <c r="SYD209" s="1290" t="s">
        <v>1345</v>
      </c>
      <c r="SYE209" s="1290" t="s">
        <v>1345</v>
      </c>
      <c r="SYF209" s="1290" t="s">
        <v>1345</v>
      </c>
      <c r="SYG209" s="1290" t="s">
        <v>1345</v>
      </c>
      <c r="SYH209" s="1290" t="s">
        <v>1345</v>
      </c>
      <c r="SYI209" s="1290" t="s">
        <v>1345</v>
      </c>
      <c r="SYJ209" s="1290" t="s">
        <v>1345</v>
      </c>
      <c r="SYK209" s="1290" t="s">
        <v>1345</v>
      </c>
      <c r="SYL209" s="1290" t="s">
        <v>1345</v>
      </c>
      <c r="SYM209" s="1290" t="s">
        <v>1345</v>
      </c>
      <c r="SYN209" s="1290" t="s">
        <v>1345</v>
      </c>
      <c r="SYO209" s="1290" t="s">
        <v>1345</v>
      </c>
      <c r="SYP209" s="1290" t="s">
        <v>1345</v>
      </c>
      <c r="SYQ209" s="1290" t="s">
        <v>1345</v>
      </c>
      <c r="SYR209" s="1290" t="s">
        <v>1345</v>
      </c>
      <c r="SYS209" s="1290" t="s">
        <v>1345</v>
      </c>
      <c r="SYT209" s="1290" t="s">
        <v>1345</v>
      </c>
      <c r="SYU209" s="1290" t="s">
        <v>1345</v>
      </c>
      <c r="SYV209" s="1290" t="s">
        <v>1345</v>
      </c>
      <c r="SYW209" s="1290" t="s">
        <v>1345</v>
      </c>
      <c r="SYX209" s="1290" t="s">
        <v>1345</v>
      </c>
      <c r="SYY209" s="1290" t="s">
        <v>1345</v>
      </c>
      <c r="SYZ209" s="1290" t="s">
        <v>1345</v>
      </c>
      <c r="SZA209" s="1290" t="s">
        <v>1345</v>
      </c>
      <c r="SZB209" s="1290" t="s">
        <v>1345</v>
      </c>
      <c r="SZC209" s="1290" t="s">
        <v>1345</v>
      </c>
      <c r="SZD209" s="1290" t="s">
        <v>1345</v>
      </c>
      <c r="SZE209" s="1290" t="s">
        <v>1345</v>
      </c>
      <c r="SZF209" s="1290" t="s">
        <v>1345</v>
      </c>
      <c r="SZG209" s="1290" t="s">
        <v>1345</v>
      </c>
      <c r="SZH209" s="1290" t="s">
        <v>1345</v>
      </c>
      <c r="SZI209" s="1290" t="s">
        <v>1345</v>
      </c>
      <c r="SZJ209" s="1290" t="s">
        <v>1345</v>
      </c>
      <c r="SZK209" s="1290" t="s">
        <v>1345</v>
      </c>
      <c r="SZL209" s="1290" t="s">
        <v>1345</v>
      </c>
      <c r="SZM209" s="1290" t="s">
        <v>1345</v>
      </c>
      <c r="SZN209" s="1290" t="s">
        <v>1345</v>
      </c>
      <c r="SZO209" s="1290" t="s">
        <v>1345</v>
      </c>
      <c r="SZP209" s="1290" t="s">
        <v>1345</v>
      </c>
      <c r="SZQ209" s="1290" t="s">
        <v>1345</v>
      </c>
      <c r="SZR209" s="1290" t="s">
        <v>1345</v>
      </c>
      <c r="SZS209" s="1290" t="s">
        <v>1345</v>
      </c>
      <c r="SZT209" s="1290" t="s">
        <v>1345</v>
      </c>
      <c r="SZU209" s="1290" t="s">
        <v>1345</v>
      </c>
      <c r="SZV209" s="1290" t="s">
        <v>1345</v>
      </c>
      <c r="SZW209" s="1290" t="s">
        <v>1345</v>
      </c>
      <c r="SZX209" s="1290" t="s">
        <v>1345</v>
      </c>
      <c r="SZY209" s="1290" t="s">
        <v>1345</v>
      </c>
      <c r="SZZ209" s="1290" t="s">
        <v>1345</v>
      </c>
      <c r="TAA209" s="1290" t="s">
        <v>1345</v>
      </c>
      <c r="TAB209" s="1290" t="s">
        <v>1345</v>
      </c>
      <c r="TAC209" s="1290" t="s">
        <v>1345</v>
      </c>
      <c r="TAD209" s="1290" t="s">
        <v>1345</v>
      </c>
      <c r="TAE209" s="1290" t="s">
        <v>1345</v>
      </c>
      <c r="TAF209" s="1290" t="s">
        <v>1345</v>
      </c>
      <c r="TAG209" s="1290" t="s">
        <v>1345</v>
      </c>
      <c r="TAH209" s="1290" t="s">
        <v>1345</v>
      </c>
      <c r="TAI209" s="1290" t="s">
        <v>1345</v>
      </c>
      <c r="TAJ209" s="1290" t="s">
        <v>1345</v>
      </c>
      <c r="TAK209" s="1290" t="s">
        <v>1345</v>
      </c>
      <c r="TAL209" s="1290" t="s">
        <v>1345</v>
      </c>
      <c r="TAM209" s="1290" t="s">
        <v>1345</v>
      </c>
      <c r="TAN209" s="1290" t="s">
        <v>1345</v>
      </c>
      <c r="TAO209" s="1290" t="s">
        <v>1345</v>
      </c>
      <c r="TAP209" s="1290" t="s">
        <v>1345</v>
      </c>
      <c r="TAQ209" s="1290" t="s">
        <v>1345</v>
      </c>
      <c r="TAR209" s="1290" t="s">
        <v>1345</v>
      </c>
      <c r="TAS209" s="1290" t="s">
        <v>1345</v>
      </c>
      <c r="TAT209" s="1290" t="s">
        <v>1345</v>
      </c>
      <c r="TAU209" s="1290" t="s">
        <v>1345</v>
      </c>
      <c r="TAV209" s="1290" t="s">
        <v>1345</v>
      </c>
      <c r="TAW209" s="1290" t="s">
        <v>1345</v>
      </c>
      <c r="TAX209" s="1290" t="s">
        <v>1345</v>
      </c>
      <c r="TAY209" s="1290" t="s">
        <v>1345</v>
      </c>
      <c r="TAZ209" s="1290" t="s">
        <v>1345</v>
      </c>
      <c r="TBA209" s="1290" t="s">
        <v>1345</v>
      </c>
      <c r="TBB209" s="1290" t="s">
        <v>1345</v>
      </c>
      <c r="TBC209" s="1290" t="s">
        <v>1345</v>
      </c>
      <c r="TBD209" s="1290" t="s">
        <v>1345</v>
      </c>
      <c r="TBE209" s="1290" t="s">
        <v>1345</v>
      </c>
      <c r="TBF209" s="1290" t="s">
        <v>1345</v>
      </c>
      <c r="TBG209" s="1290" t="s">
        <v>1345</v>
      </c>
      <c r="TBH209" s="1290" t="s">
        <v>1345</v>
      </c>
      <c r="TBI209" s="1290" t="s">
        <v>1345</v>
      </c>
      <c r="TBJ209" s="1290" t="s">
        <v>1345</v>
      </c>
      <c r="TBK209" s="1290" t="s">
        <v>1345</v>
      </c>
      <c r="TBL209" s="1290" t="s">
        <v>1345</v>
      </c>
      <c r="TBM209" s="1290" t="s">
        <v>1345</v>
      </c>
      <c r="TBN209" s="1290" t="s">
        <v>1345</v>
      </c>
      <c r="TBO209" s="1290" t="s">
        <v>1345</v>
      </c>
      <c r="TBP209" s="1290" t="s">
        <v>1345</v>
      </c>
      <c r="TBQ209" s="1290" t="s">
        <v>1345</v>
      </c>
      <c r="TBR209" s="1290" t="s">
        <v>1345</v>
      </c>
      <c r="TBS209" s="1290" t="s">
        <v>1345</v>
      </c>
      <c r="TBT209" s="1290" t="s">
        <v>1345</v>
      </c>
      <c r="TBU209" s="1290" t="s">
        <v>1345</v>
      </c>
      <c r="TBV209" s="1290" t="s">
        <v>1345</v>
      </c>
      <c r="TBW209" s="1290" t="s">
        <v>1345</v>
      </c>
      <c r="TBX209" s="1290" t="s">
        <v>1345</v>
      </c>
      <c r="TBY209" s="1290" t="s">
        <v>1345</v>
      </c>
      <c r="TBZ209" s="1290" t="s">
        <v>1345</v>
      </c>
      <c r="TCA209" s="1290" t="s">
        <v>1345</v>
      </c>
      <c r="TCB209" s="1290" t="s">
        <v>1345</v>
      </c>
      <c r="TCC209" s="1290" t="s">
        <v>1345</v>
      </c>
      <c r="TCD209" s="1290" t="s">
        <v>1345</v>
      </c>
      <c r="TCE209" s="1290" t="s">
        <v>1345</v>
      </c>
      <c r="TCF209" s="1290" t="s">
        <v>1345</v>
      </c>
      <c r="TCG209" s="1290" t="s">
        <v>1345</v>
      </c>
      <c r="TCH209" s="1290" t="s">
        <v>1345</v>
      </c>
      <c r="TCI209" s="1290" t="s">
        <v>1345</v>
      </c>
      <c r="TCJ209" s="1290" t="s">
        <v>1345</v>
      </c>
      <c r="TCK209" s="1290" t="s">
        <v>1345</v>
      </c>
      <c r="TCL209" s="1290" t="s">
        <v>1345</v>
      </c>
      <c r="TCM209" s="1290" t="s">
        <v>1345</v>
      </c>
      <c r="TCN209" s="1290" t="s">
        <v>1345</v>
      </c>
      <c r="TCO209" s="1290" t="s">
        <v>1345</v>
      </c>
      <c r="TCP209" s="1290" t="s">
        <v>1345</v>
      </c>
      <c r="TCQ209" s="1290" t="s">
        <v>1345</v>
      </c>
      <c r="TCR209" s="1290" t="s">
        <v>1345</v>
      </c>
      <c r="TCS209" s="1290" t="s">
        <v>1345</v>
      </c>
      <c r="TCT209" s="1290" t="s">
        <v>1345</v>
      </c>
      <c r="TCU209" s="1290" t="s">
        <v>1345</v>
      </c>
      <c r="TCV209" s="1290" t="s">
        <v>1345</v>
      </c>
      <c r="TCW209" s="1290" t="s">
        <v>1345</v>
      </c>
      <c r="TCX209" s="1290" t="s">
        <v>1345</v>
      </c>
      <c r="TCY209" s="1290" t="s">
        <v>1345</v>
      </c>
      <c r="TCZ209" s="1290" t="s">
        <v>1345</v>
      </c>
      <c r="TDA209" s="1290" t="s">
        <v>1345</v>
      </c>
      <c r="TDB209" s="1290" t="s">
        <v>1345</v>
      </c>
      <c r="TDC209" s="1290" t="s">
        <v>1345</v>
      </c>
      <c r="TDD209" s="1290" t="s">
        <v>1345</v>
      </c>
      <c r="TDE209" s="1290" t="s">
        <v>1345</v>
      </c>
      <c r="TDF209" s="1290" t="s">
        <v>1345</v>
      </c>
      <c r="TDG209" s="1290" t="s">
        <v>1345</v>
      </c>
      <c r="TDH209" s="1290" t="s">
        <v>1345</v>
      </c>
      <c r="TDI209" s="1290" t="s">
        <v>1345</v>
      </c>
      <c r="TDJ209" s="1290" t="s">
        <v>1345</v>
      </c>
      <c r="TDK209" s="1290" t="s">
        <v>1345</v>
      </c>
      <c r="TDL209" s="1290" t="s">
        <v>1345</v>
      </c>
      <c r="TDM209" s="1290" t="s">
        <v>1345</v>
      </c>
      <c r="TDN209" s="1290" t="s">
        <v>1345</v>
      </c>
      <c r="TDO209" s="1290" t="s">
        <v>1345</v>
      </c>
      <c r="TDP209" s="1290" t="s">
        <v>1345</v>
      </c>
      <c r="TDQ209" s="1290" t="s">
        <v>1345</v>
      </c>
      <c r="TDR209" s="1290" t="s">
        <v>1345</v>
      </c>
      <c r="TDS209" s="1290" t="s">
        <v>1345</v>
      </c>
      <c r="TDT209" s="1290" t="s">
        <v>1345</v>
      </c>
      <c r="TDU209" s="1290" t="s">
        <v>1345</v>
      </c>
      <c r="TDV209" s="1290" t="s">
        <v>1345</v>
      </c>
      <c r="TDW209" s="1290" t="s">
        <v>1345</v>
      </c>
      <c r="TDX209" s="1290" t="s">
        <v>1345</v>
      </c>
      <c r="TDY209" s="1290" t="s">
        <v>1345</v>
      </c>
      <c r="TDZ209" s="1290" t="s">
        <v>1345</v>
      </c>
      <c r="TEA209" s="1290" t="s">
        <v>1345</v>
      </c>
      <c r="TEB209" s="1290" t="s">
        <v>1345</v>
      </c>
      <c r="TEC209" s="1290" t="s">
        <v>1345</v>
      </c>
      <c r="TED209" s="1290" t="s">
        <v>1345</v>
      </c>
      <c r="TEE209" s="1290" t="s">
        <v>1345</v>
      </c>
      <c r="TEF209" s="1290" t="s">
        <v>1345</v>
      </c>
      <c r="TEG209" s="1290" t="s">
        <v>1345</v>
      </c>
      <c r="TEH209" s="1290" t="s">
        <v>1345</v>
      </c>
      <c r="TEI209" s="1290" t="s">
        <v>1345</v>
      </c>
      <c r="TEJ209" s="1290" t="s">
        <v>1345</v>
      </c>
      <c r="TEK209" s="1290" t="s">
        <v>1345</v>
      </c>
      <c r="TEL209" s="1290" t="s">
        <v>1345</v>
      </c>
      <c r="TEM209" s="1290" t="s">
        <v>1345</v>
      </c>
      <c r="TEN209" s="1290" t="s">
        <v>1345</v>
      </c>
      <c r="TEO209" s="1290" t="s">
        <v>1345</v>
      </c>
      <c r="TEP209" s="1290" t="s">
        <v>1345</v>
      </c>
      <c r="TEQ209" s="1290" t="s">
        <v>1345</v>
      </c>
      <c r="TER209" s="1290" t="s">
        <v>1345</v>
      </c>
      <c r="TES209" s="1290" t="s">
        <v>1345</v>
      </c>
      <c r="TET209" s="1290" t="s">
        <v>1345</v>
      </c>
      <c r="TEU209" s="1290" t="s">
        <v>1345</v>
      </c>
      <c r="TEV209" s="1290" t="s">
        <v>1345</v>
      </c>
      <c r="TEW209" s="1290" t="s">
        <v>1345</v>
      </c>
      <c r="TEX209" s="1290" t="s">
        <v>1345</v>
      </c>
      <c r="TEY209" s="1290" t="s">
        <v>1345</v>
      </c>
      <c r="TEZ209" s="1290" t="s">
        <v>1345</v>
      </c>
      <c r="TFA209" s="1290" t="s">
        <v>1345</v>
      </c>
      <c r="TFB209" s="1290" t="s">
        <v>1345</v>
      </c>
      <c r="TFC209" s="1290" t="s">
        <v>1345</v>
      </c>
      <c r="TFD209" s="1290" t="s">
        <v>1345</v>
      </c>
      <c r="TFE209" s="1290" t="s">
        <v>1345</v>
      </c>
      <c r="TFF209" s="1290" t="s">
        <v>1345</v>
      </c>
      <c r="TFG209" s="1290" t="s">
        <v>1345</v>
      </c>
      <c r="TFH209" s="1290" t="s">
        <v>1345</v>
      </c>
      <c r="TFI209" s="1290" t="s">
        <v>1345</v>
      </c>
      <c r="TFJ209" s="1290" t="s">
        <v>1345</v>
      </c>
      <c r="TFK209" s="1290" t="s">
        <v>1345</v>
      </c>
      <c r="TFL209" s="1290" t="s">
        <v>1345</v>
      </c>
      <c r="TFM209" s="1290" t="s">
        <v>1345</v>
      </c>
      <c r="TFN209" s="1290" t="s">
        <v>1345</v>
      </c>
      <c r="TFO209" s="1290" t="s">
        <v>1345</v>
      </c>
      <c r="TFP209" s="1290" t="s">
        <v>1345</v>
      </c>
      <c r="TFQ209" s="1290" t="s">
        <v>1345</v>
      </c>
      <c r="TFR209" s="1290" t="s">
        <v>1345</v>
      </c>
      <c r="TFS209" s="1290" t="s">
        <v>1345</v>
      </c>
      <c r="TFT209" s="1290" t="s">
        <v>1345</v>
      </c>
      <c r="TFU209" s="1290" t="s">
        <v>1345</v>
      </c>
      <c r="TFV209" s="1290" t="s">
        <v>1345</v>
      </c>
      <c r="TFW209" s="1290" t="s">
        <v>1345</v>
      </c>
      <c r="TFX209" s="1290" t="s">
        <v>1345</v>
      </c>
      <c r="TFY209" s="1290" t="s">
        <v>1345</v>
      </c>
      <c r="TFZ209" s="1290" t="s">
        <v>1345</v>
      </c>
      <c r="TGA209" s="1290" t="s">
        <v>1345</v>
      </c>
      <c r="TGB209" s="1290" t="s">
        <v>1345</v>
      </c>
      <c r="TGC209" s="1290" t="s">
        <v>1345</v>
      </c>
      <c r="TGD209" s="1290" t="s">
        <v>1345</v>
      </c>
      <c r="TGE209" s="1290" t="s">
        <v>1345</v>
      </c>
      <c r="TGF209" s="1290" t="s">
        <v>1345</v>
      </c>
      <c r="TGG209" s="1290" t="s">
        <v>1345</v>
      </c>
      <c r="TGH209" s="1290" t="s">
        <v>1345</v>
      </c>
      <c r="TGI209" s="1290" t="s">
        <v>1345</v>
      </c>
      <c r="TGJ209" s="1290" t="s">
        <v>1345</v>
      </c>
      <c r="TGK209" s="1290" t="s">
        <v>1345</v>
      </c>
      <c r="TGL209" s="1290" t="s">
        <v>1345</v>
      </c>
      <c r="TGM209" s="1290" t="s">
        <v>1345</v>
      </c>
      <c r="TGN209" s="1290" t="s">
        <v>1345</v>
      </c>
      <c r="TGO209" s="1290" t="s">
        <v>1345</v>
      </c>
      <c r="TGP209" s="1290" t="s">
        <v>1345</v>
      </c>
      <c r="TGQ209" s="1290" t="s">
        <v>1345</v>
      </c>
      <c r="TGR209" s="1290" t="s">
        <v>1345</v>
      </c>
      <c r="TGS209" s="1290" t="s">
        <v>1345</v>
      </c>
      <c r="TGT209" s="1290" t="s">
        <v>1345</v>
      </c>
      <c r="TGU209" s="1290" t="s">
        <v>1345</v>
      </c>
      <c r="TGV209" s="1290" t="s">
        <v>1345</v>
      </c>
      <c r="TGW209" s="1290" t="s">
        <v>1345</v>
      </c>
      <c r="TGX209" s="1290" t="s">
        <v>1345</v>
      </c>
      <c r="TGY209" s="1290" t="s">
        <v>1345</v>
      </c>
      <c r="TGZ209" s="1290" t="s">
        <v>1345</v>
      </c>
      <c r="THA209" s="1290" t="s">
        <v>1345</v>
      </c>
      <c r="THB209" s="1290" t="s">
        <v>1345</v>
      </c>
      <c r="THC209" s="1290" t="s">
        <v>1345</v>
      </c>
      <c r="THD209" s="1290" t="s">
        <v>1345</v>
      </c>
      <c r="THE209" s="1290" t="s">
        <v>1345</v>
      </c>
      <c r="THF209" s="1290" t="s">
        <v>1345</v>
      </c>
      <c r="THG209" s="1290" t="s">
        <v>1345</v>
      </c>
      <c r="THH209" s="1290" t="s">
        <v>1345</v>
      </c>
      <c r="THI209" s="1290" t="s">
        <v>1345</v>
      </c>
      <c r="THJ209" s="1290" t="s">
        <v>1345</v>
      </c>
      <c r="THK209" s="1290" t="s">
        <v>1345</v>
      </c>
      <c r="THL209" s="1290" t="s">
        <v>1345</v>
      </c>
      <c r="THM209" s="1290" t="s">
        <v>1345</v>
      </c>
      <c r="THN209" s="1290" t="s">
        <v>1345</v>
      </c>
      <c r="THO209" s="1290" t="s">
        <v>1345</v>
      </c>
      <c r="THP209" s="1290" t="s">
        <v>1345</v>
      </c>
      <c r="THQ209" s="1290" t="s">
        <v>1345</v>
      </c>
      <c r="THR209" s="1290" t="s">
        <v>1345</v>
      </c>
      <c r="THS209" s="1290" t="s">
        <v>1345</v>
      </c>
      <c r="THT209" s="1290" t="s">
        <v>1345</v>
      </c>
      <c r="THU209" s="1290" t="s">
        <v>1345</v>
      </c>
      <c r="THV209" s="1290" t="s">
        <v>1345</v>
      </c>
      <c r="THW209" s="1290" t="s">
        <v>1345</v>
      </c>
      <c r="THX209" s="1290" t="s">
        <v>1345</v>
      </c>
      <c r="THY209" s="1290" t="s">
        <v>1345</v>
      </c>
      <c r="THZ209" s="1290" t="s">
        <v>1345</v>
      </c>
      <c r="TIA209" s="1290" t="s">
        <v>1345</v>
      </c>
      <c r="TIB209" s="1290" t="s">
        <v>1345</v>
      </c>
      <c r="TIC209" s="1290" t="s">
        <v>1345</v>
      </c>
      <c r="TID209" s="1290" t="s">
        <v>1345</v>
      </c>
      <c r="TIE209" s="1290" t="s">
        <v>1345</v>
      </c>
      <c r="TIF209" s="1290" t="s">
        <v>1345</v>
      </c>
      <c r="TIG209" s="1290" t="s">
        <v>1345</v>
      </c>
      <c r="TIH209" s="1290" t="s">
        <v>1345</v>
      </c>
      <c r="TII209" s="1290" t="s">
        <v>1345</v>
      </c>
      <c r="TIJ209" s="1290" t="s">
        <v>1345</v>
      </c>
      <c r="TIK209" s="1290" t="s">
        <v>1345</v>
      </c>
      <c r="TIL209" s="1290" t="s">
        <v>1345</v>
      </c>
      <c r="TIM209" s="1290" t="s">
        <v>1345</v>
      </c>
      <c r="TIN209" s="1290" t="s">
        <v>1345</v>
      </c>
      <c r="TIO209" s="1290" t="s">
        <v>1345</v>
      </c>
      <c r="TIP209" s="1290" t="s">
        <v>1345</v>
      </c>
      <c r="TIQ209" s="1290" t="s">
        <v>1345</v>
      </c>
      <c r="TIR209" s="1290" t="s">
        <v>1345</v>
      </c>
      <c r="TIS209" s="1290" t="s">
        <v>1345</v>
      </c>
      <c r="TIT209" s="1290" t="s">
        <v>1345</v>
      </c>
      <c r="TIU209" s="1290" t="s">
        <v>1345</v>
      </c>
      <c r="TIV209" s="1290" t="s">
        <v>1345</v>
      </c>
      <c r="TIW209" s="1290" t="s">
        <v>1345</v>
      </c>
      <c r="TIX209" s="1290" t="s">
        <v>1345</v>
      </c>
      <c r="TIY209" s="1290" t="s">
        <v>1345</v>
      </c>
      <c r="TIZ209" s="1290" t="s">
        <v>1345</v>
      </c>
      <c r="TJA209" s="1290" t="s">
        <v>1345</v>
      </c>
      <c r="TJB209" s="1290" t="s">
        <v>1345</v>
      </c>
      <c r="TJC209" s="1290" t="s">
        <v>1345</v>
      </c>
      <c r="TJD209" s="1290" t="s">
        <v>1345</v>
      </c>
      <c r="TJE209" s="1290" t="s">
        <v>1345</v>
      </c>
      <c r="TJF209" s="1290" t="s">
        <v>1345</v>
      </c>
      <c r="TJG209" s="1290" t="s">
        <v>1345</v>
      </c>
      <c r="TJH209" s="1290" t="s">
        <v>1345</v>
      </c>
      <c r="TJI209" s="1290" t="s">
        <v>1345</v>
      </c>
      <c r="TJJ209" s="1290" t="s">
        <v>1345</v>
      </c>
      <c r="TJK209" s="1290" t="s">
        <v>1345</v>
      </c>
      <c r="TJL209" s="1290" t="s">
        <v>1345</v>
      </c>
      <c r="TJM209" s="1290" t="s">
        <v>1345</v>
      </c>
      <c r="TJN209" s="1290" t="s">
        <v>1345</v>
      </c>
      <c r="TJO209" s="1290" t="s">
        <v>1345</v>
      </c>
      <c r="TJP209" s="1290" t="s">
        <v>1345</v>
      </c>
      <c r="TJQ209" s="1290" t="s">
        <v>1345</v>
      </c>
      <c r="TJR209" s="1290" t="s">
        <v>1345</v>
      </c>
      <c r="TJS209" s="1290" t="s">
        <v>1345</v>
      </c>
      <c r="TJT209" s="1290" t="s">
        <v>1345</v>
      </c>
      <c r="TJU209" s="1290" t="s">
        <v>1345</v>
      </c>
      <c r="TJV209" s="1290" t="s">
        <v>1345</v>
      </c>
      <c r="TJW209" s="1290" t="s">
        <v>1345</v>
      </c>
      <c r="TJX209" s="1290" t="s">
        <v>1345</v>
      </c>
      <c r="TJY209" s="1290" t="s">
        <v>1345</v>
      </c>
      <c r="TJZ209" s="1290" t="s">
        <v>1345</v>
      </c>
      <c r="TKA209" s="1290" t="s">
        <v>1345</v>
      </c>
      <c r="TKB209" s="1290" t="s">
        <v>1345</v>
      </c>
      <c r="TKC209" s="1290" t="s">
        <v>1345</v>
      </c>
      <c r="TKD209" s="1290" t="s">
        <v>1345</v>
      </c>
      <c r="TKE209" s="1290" t="s">
        <v>1345</v>
      </c>
      <c r="TKF209" s="1290" t="s">
        <v>1345</v>
      </c>
      <c r="TKG209" s="1290" t="s">
        <v>1345</v>
      </c>
      <c r="TKH209" s="1290" t="s">
        <v>1345</v>
      </c>
      <c r="TKI209" s="1290" t="s">
        <v>1345</v>
      </c>
      <c r="TKJ209" s="1290" t="s">
        <v>1345</v>
      </c>
      <c r="TKK209" s="1290" t="s">
        <v>1345</v>
      </c>
      <c r="TKL209" s="1290" t="s">
        <v>1345</v>
      </c>
      <c r="TKM209" s="1290" t="s">
        <v>1345</v>
      </c>
      <c r="TKN209" s="1290" t="s">
        <v>1345</v>
      </c>
      <c r="TKO209" s="1290" t="s">
        <v>1345</v>
      </c>
      <c r="TKP209" s="1290" t="s">
        <v>1345</v>
      </c>
      <c r="TKQ209" s="1290" t="s">
        <v>1345</v>
      </c>
      <c r="TKR209" s="1290" t="s">
        <v>1345</v>
      </c>
      <c r="TKS209" s="1290" t="s">
        <v>1345</v>
      </c>
      <c r="TKT209" s="1290" t="s">
        <v>1345</v>
      </c>
      <c r="TKU209" s="1290" t="s">
        <v>1345</v>
      </c>
      <c r="TKV209" s="1290" t="s">
        <v>1345</v>
      </c>
      <c r="TKW209" s="1290" t="s">
        <v>1345</v>
      </c>
      <c r="TKX209" s="1290" t="s">
        <v>1345</v>
      </c>
      <c r="TKY209" s="1290" t="s">
        <v>1345</v>
      </c>
      <c r="TKZ209" s="1290" t="s">
        <v>1345</v>
      </c>
      <c r="TLA209" s="1290" t="s">
        <v>1345</v>
      </c>
      <c r="TLB209" s="1290" t="s">
        <v>1345</v>
      </c>
      <c r="TLC209" s="1290" t="s">
        <v>1345</v>
      </c>
      <c r="TLD209" s="1290" t="s">
        <v>1345</v>
      </c>
      <c r="TLE209" s="1290" t="s">
        <v>1345</v>
      </c>
      <c r="TLF209" s="1290" t="s">
        <v>1345</v>
      </c>
      <c r="TLG209" s="1290" t="s">
        <v>1345</v>
      </c>
      <c r="TLH209" s="1290" t="s">
        <v>1345</v>
      </c>
      <c r="TLI209" s="1290" t="s">
        <v>1345</v>
      </c>
      <c r="TLJ209" s="1290" t="s">
        <v>1345</v>
      </c>
      <c r="TLK209" s="1290" t="s">
        <v>1345</v>
      </c>
      <c r="TLL209" s="1290" t="s">
        <v>1345</v>
      </c>
      <c r="TLM209" s="1290" t="s">
        <v>1345</v>
      </c>
      <c r="TLN209" s="1290" t="s">
        <v>1345</v>
      </c>
      <c r="TLO209" s="1290" t="s">
        <v>1345</v>
      </c>
      <c r="TLP209" s="1290" t="s">
        <v>1345</v>
      </c>
      <c r="TLQ209" s="1290" t="s">
        <v>1345</v>
      </c>
      <c r="TLR209" s="1290" t="s">
        <v>1345</v>
      </c>
      <c r="TLS209" s="1290" t="s">
        <v>1345</v>
      </c>
      <c r="TLT209" s="1290" t="s">
        <v>1345</v>
      </c>
      <c r="TLU209" s="1290" t="s">
        <v>1345</v>
      </c>
      <c r="TLV209" s="1290" t="s">
        <v>1345</v>
      </c>
      <c r="TLW209" s="1290" t="s">
        <v>1345</v>
      </c>
      <c r="TLX209" s="1290" t="s">
        <v>1345</v>
      </c>
      <c r="TLY209" s="1290" t="s">
        <v>1345</v>
      </c>
      <c r="TLZ209" s="1290" t="s">
        <v>1345</v>
      </c>
      <c r="TMA209" s="1290" t="s">
        <v>1345</v>
      </c>
      <c r="TMB209" s="1290" t="s">
        <v>1345</v>
      </c>
      <c r="TMC209" s="1290" t="s">
        <v>1345</v>
      </c>
      <c r="TMD209" s="1290" t="s">
        <v>1345</v>
      </c>
      <c r="TME209" s="1290" t="s">
        <v>1345</v>
      </c>
      <c r="TMF209" s="1290" t="s">
        <v>1345</v>
      </c>
      <c r="TMG209" s="1290" t="s">
        <v>1345</v>
      </c>
      <c r="TMH209" s="1290" t="s">
        <v>1345</v>
      </c>
      <c r="TMI209" s="1290" t="s">
        <v>1345</v>
      </c>
      <c r="TMJ209" s="1290" t="s">
        <v>1345</v>
      </c>
      <c r="TMK209" s="1290" t="s">
        <v>1345</v>
      </c>
      <c r="TML209" s="1290" t="s">
        <v>1345</v>
      </c>
      <c r="TMM209" s="1290" t="s">
        <v>1345</v>
      </c>
      <c r="TMN209" s="1290" t="s">
        <v>1345</v>
      </c>
      <c r="TMO209" s="1290" t="s">
        <v>1345</v>
      </c>
      <c r="TMP209" s="1290" t="s">
        <v>1345</v>
      </c>
      <c r="TMQ209" s="1290" t="s">
        <v>1345</v>
      </c>
      <c r="TMR209" s="1290" t="s">
        <v>1345</v>
      </c>
      <c r="TMS209" s="1290" t="s">
        <v>1345</v>
      </c>
      <c r="TMT209" s="1290" t="s">
        <v>1345</v>
      </c>
      <c r="TMU209" s="1290" t="s">
        <v>1345</v>
      </c>
      <c r="TMV209" s="1290" t="s">
        <v>1345</v>
      </c>
      <c r="TMW209" s="1290" t="s">
        <v>1345</v>
      </c>
      <c r="TMX209" s="1290" t="s">
        <v>1345</v>
      </c>
      <c r="TMY209" s="1290" t="s">
        <v>1345</v>
      </c>
      <c r="TMZ209" s="1290" t="s">
        <v>1345</v>
      </c>
      <c r="TNA209" s="1290" t="s">
        <v>1345</v>
      </c>
      <c r="TNB209" s="1290" t="s">
        <v>1345</v>
      </c>
      <c r="TNC209" s="1290" t="s">
        <v>1345</v>
      </c>
      <c r="TND209" s="1290" t="s">
        <v>1345</v>
      </c>
      <c r="TNE209" s="1290" t="s">
        <v>1345</v>
      </c>
      <c r="TNF209" s="1290" t="s">
        <v>1345</v>
      </c>
      <c r="TNG209" s="1290" t="s">
        <v>1345</v>
      </c>
      <c r="TNH209" s="1290" t="s">
        <v>1345</v>
      </c>
      <c r="TNI209" s="1290" t="s">
        <v>1345</v>
      </c>
      <c r="TNJ209" s="1290" t="s">
        <v>1345</v>
      </c>
      <c r="TNK209" s="1290" t="s">
        <v>1345</v>
      </c>
      <c r="TNL209" s="1290" t="s">
        <v>1345</v>
      </c>
      <c r="TNM209" s="1290" t="s">
        <v>1345</v>
      </c>
      <c r="TNN209" s="1290" t="s">
        <v>1345</v>
      </c>
      <c r="TNO209" s="1290" t="s">
        <v>1345</v>
      </c>
      <c r="TNP209" s="1290" t="s">
        <v>1345</v>
      </c>
      <c r="TNQ209" s="1290" t="s">
        <v>1345</v>
      </c>
      <c r="TNR209" s="1290" t="s">
        <v>1345</v>
      </c>
      <c r="TNS209" s="1290" t="s">
        <v>1345</v>
      </c>
      <c r="TNT209" s="1290" t="s">
        <v>1345</v>
      </c>
      <c r="TNU209" s="1290" t="s">
        <v>1345</v>
      </c>
      <c r="TNV209" s="1290" t="s">
        <v>1345</v>
      </c>
      <c r="TNW209" s="1290" t="s">
        <v>1345</v>
      </c>
      <c r="TNX209" s="1290" t="s">
        <v>1345</v>
      </c>
      <c r="TNY209" s="1290" t="s">
        <v>1345</v>
      </c>
      <c r="TNZ209" s="1290" t="s">
        <v>1345</v>
      </c>
      <c r="TOA209" s="1290" t="s">
        <v>1345</v>
      </c>
      <c r="TOB209" s="1290" t="s">
        <v>1345</v>
      </c>
      <c r="TOC209" s="1290" t="s">
        <v>1345</v>
      </c>
      <c r="TOD209" s="1290" t="s">
        <v>1345</v>
      </c>
      <c r="TOE209" s="1290" t="s">
        <v>1345</v>
      </c>
      <c r="TOF209" s="1290" t="s">
        <v>1345</v>
      </c>
      <c r="TOG209" s="1290" t="s">
        <v>1345</v>
      </c>
      <c r="TOH209" s="1290" t="s">
        <v>1345</v>
      </c>
      <c r="TOI209" s="1290" t="s">
        <v>1345</v>
      </c>
      <c r="TOJ209" s="1290" t="s">
        <v>1345</v>
      </c>
      <c r="TOK209" s="1290" t="s">
        <v>1345</v>
      </c>
      <c r="TOL209" s="1290" t="s">
        <v>1345</v>
      </c>
      <c r="TOM209" s="1290" t="s">
        <v>1345</v>
      </c>
      <c r="TON209" s="1290" t="s">
        <v>1345</v>
      </c>
      <c r="TOO209" s="1290" t="s">
        <v>1345</v>
      </c>
      <c r="TOP209" s="1290" t="s">
        <v>1345</v>
      </c>
      <c r="TOQ209" s="1290" t="s">
        <v>1345</v>
      </c>
      <c r="TOR209" s="1290" t="s">
        <v>1345</v>
      </c>
      <c r="TOS209" s="1290" t="s">
        <v>1345</v>
      </c>
      <c r="TOT209" s="1290" t="s">
        <v>1345</v>
      </c>
      <c r="TOU209" s="1290" t="s">
        <v>1345</v>
      </c>
      <c r="TOV209" s="1290" t="s">
        <v>1345</v>
      </c>
      <c r="TOW209" s="1290" t="s">
        <v>1345</v>
      </c>
      <c r="TOX209" s="1290" t="s">
        <v>1345</v>
      </c>
      <c r="TOY209" s="1290" t="s">
        <v>1345</v>
      </c>
      <c r="TOZ209" s="1290" t="s">
        <v>1345</v>
      </c>
      <c r="TPA209" s="1290" t="s">
        <v>1345</v>
      </c>
      <c r="TPB209" s="1290" t="s">
        <v>1345</v>
      </c>
      <c r="TPC209" s="1290" t="s">
        <v>1345</v>
      </c>
      <c r="TPD209" s="1290" t="s">
        <v>1345</v>
      </c>
      <c r="TPE209" s="1290" t="s">
        <v>1345</v>
      </c>
      <c r="TPF209" s="1290" t="s">
        <v>1345</v>
      </c>
      <c r="TPG209" s="1290" t="s">
        <v>1345</v>
      </c>
      <c r="TPH209" s="1290" t="s">
        <v>1345</v>
      </c>
      <c r="TPI209" s="1290" t="s">
        <v>1345</v>
      </c>
      <c r="TPJ209" s="1290" t="s">
        <v>1345</v>
      </c>
      <c r="TPK209" s="1290" t="s">
        <v>1345</v>
      </c>
      <c r="TPL209" s="1290" t="s">
        <v>1345</v>
      </c>
      <c r="TPM209" s="1290" t="s">
        <v>1345</v>
      </c>
      <c r="TPN209" s="1290" t="s">
        <v>1345</v>
      </c>
      <c r="TPO209" s="1290" t="s">
        <v>1345</v>
      </c>
      <c r="TPP209" s="1290" t="s">
        <v>1345</v>
      </c>
      <c r="TPQ209" s="1290" t="s">
        <v>1345</v>
      </c>
      <c r="TPR209" s="1290" t="s">
        <v>1345</v>
      </c>
      <c r="TPS209" s="1290" t="s">
        <v>1345</v>
      </c>
      <c r="TPT209" s="1290" t="s">
        <v>1345</v>
      </c>
      <c r="TPU209" s="1290" t="s">
        <v>1345</v>
      </c>
      <c r="TPV209" s="1290" t="s">
        <v>1345</v>
      </c>
      <c r="TPW209" s="1290" t="s">
        <v>1345</v>
      </c>
      <c r="TPX209" s="1290" t="s">
        <v>1345</v>
      </c>
      <c r="TPY209" s="1290" t="s">
        <v>1345</v>
      </c>
      <c r="TPZ209" s="1290" t="s">
        <v>1345</v>
      </c>
      <c r="TQA209" s="1290" t="s">
        <v>1345</v>
      </c>
      <c r="TQB209" s="1290" t="s">
        <v>1345</v>
      </c>
      <c r="TQC209" s="1290" t="s">
        <v>1345</v>
      </c>
      <c r="TQD209" s="1290" t="s">
        <v>1345</v>
      </c>
      <c r="TQE209" s="1290" t="s">
        <v>1345</v>
      </c>
      <c r="TQF209" s="1290" t="s">
        <v>1345</v>
      </c>
      <c r="TQG209" s="1290" t="s">
        <v>1345</v>
      </c>
      <c r="TQH209" s="1290" t="s">
        <v>1345</v>
      </c>
      <c r="TQI209" s="1290" t="s">
        <v>1345</v>
      </c>
      <c r="TQJ209" s="1290" t="s">
        <v>1345</v>
      </c>
      <c r="TQK209" s="1290" t="s">
        <v>1345</v>
      </c>
      <c r="TQL209" s="1290" t="s">
        <v>1345</v>
      </c>
      <c r="TQM209" s="1290" t="s">
        <v>1345</v>
      </c>
      <c r="TQN209" s="1290" t="s">
        <v>1345</v>
      </c>
      <c r="TQO209" s="1290" t="s">
        <v>1345</v>
      </c>
      <c r="TQP209" s="1290" t="s">
        <v>1345</v>
      </c>
      <c r="TQQ209" s="1290" t="s">
        <v>1345</v>
      </c>
      <c r="TQR209" s="1290" t="s">
        <v>1345</v>
      </c>
      <c r="TQS209" s="1290" t="s">
        <v>1345</v>
      </c>
      <c r="TQT209" s="1290" t="s">
        <v>1345</v>
      </c>
      <c r="TQU209" s="1290" t="s">
        <v>1345</v>
      </c>
      <c r="TQV209" s="1290" t="s">
        <v>1345</v>
      </c>
      <c r="TQW209" s="1290" t="s">
        <v>1345</v>
      </c>
      <c r="TQX209" s="1290" t="s">
        <v>1345</v>
      </c>
      <c r="TQY209" s="1290" t="s">
        <v>1345</v>
      </c>
      <c r="TQZ209" s="1290" t="s">
        <v>1345</v>
      </c>
      <c r="TRA209" s="1290" t="s">
        <v>1345</v>
      </c>
      <c r="TRB209" s="1290" t="s">
        <v>1345</v>
      </c>
      <c r="TRC209" s="1290" t="s">
        <v>1345</v>
      </c>
      <c r="TRD209" s="1290" t="s">
        <v>1345</v>
      </c>
      <c r="TRE209" s="1290" t="s">
        <v>1345</v>
      </c>
      <c r="TRF209" s="1290" t="s">
        <v>1345</v>
      </c>
      <c r="TRG209" s="1290" t="s">
        <v>1345</v>
      </c>
      <c r="TRH209" s="1290" t="s">
        <v>1345</v>
      </c>
      <c r="TRI209" s="1290" t="s">
        <v>1345</v>
      </c>
      <c r="TRJ209" s="1290" t="s">
        <v>1345</v>
      </c>
      <c r="TRK209" s="1290" t="s">
        <v>1345</v>
      </c>
      <c r="TRL209" s="1290" t="s">
        <v>1345</v>
      </c>
      <c r="TRM209" s="1290" t="s">
        <v>1345</v>
      </c>
      <c r="TRN209" s="1290" t="s">
        <v>1345</v>
      </c>
      <c r="TRO209" s="1290" t="s">
        <v>1345</v>
      </c>
      <c r="TRP209" s="1290" t="s">
        <v>1345</v>
      </c>
      <c r="TRQ209" s="1290" t="s">
        <v>1345</v>
      </c>
      <c r="TRR209" s="1290" t="s">
        <v>1345</v>
      </c>
      <c r="TRS209" s="1290" t="s">
        <v>1345</v>
      </c>
      <c r="TRT209" s="1290" t="s">
        <v>1345</v>
      </c>
      <c r="TRU209" s="1290" t="s">
        <v>1345</v>
      </c>
      <c r="TRV209" s="1290" t="s">
        <v>1345</v>
      </c>
      <c r="TRW209" s="1290" t="s">
        <v>1345</v>
      </c>
      <c r="TRX209" s="1290" t="s">
        <v>1345</v>
      </c>
      <c r="TRY209" s="1290" t="s">
        <v>1345</v>
      </c>
      <c r="TRZ209" s="1290" t="s">
        <v>1345</v>
      </c>
      <c r="TSA209" s="1290" t="s">
        <v>1345</v>
      </c>
      <c r="TSB209" s="1290" t="s">
        <v>1345</v>
      </c>
      <c r="TSC209" s="1290" t="s">
        <v>1345</v>
      </c>
      <c r="TSD209" s="1290" t="s">
        <v>1345</v>
      </c>
      <c r="TSE209" s="1290" t="s">
        <v>1345</v>
      </c>
      <c r="TSF209" s="1290" t="s">
        <v>1345</v>
      </c>
      <c r="TSG209" s="1290" t="s">
        <v>1345</v>
      </c>
      <c r="TSH209" s="1290" t="s">
        <v>1345</v>
      </c>
      <c r="TSI209" s="1290" t="s">
        <v>1345</v>
      </c>
      <c r="TSJ209" s="1290" t="s">
        <v>1345</v>
      </c>
      <c r="TSK209" s="1290" t="s">
        <v>1345</v>
      </c>
      <c r="TSL209" s="1290" t="s">
        <v>1345</v>
      </c>
      <c r="TSM209" s="1290" t="s">
        <v>1345</v>
      </c>
      <c r="TSN209" s="1290" t="s">
        <v>1345</v>
      </c>
      <c r="TSO209" s="1290" t="s">
        <v>1345</v>
      </c>
      <c r="TSP209" s="1290" t="s">
        <v>1345</v>
      </c>
      <c r="TSQ209" s="1290" t="s">
        <v>1345</v>
      </c>
      <c r="TSR209" s="1290" t="s">
        <v>1345</v>
      </c>
      <c r="TSS209" s="1290" t="s">
        <v>1345</v>
      </c>
      <c r="TST209" s="1290" t="s">
        <v>1345</v>
      </c>
      <c r="TSU209" s="1290" t="s">
        <v>1345</v>
      </c>
      <c r="TSV209" s="1290" t="s">
        <v>1345</v>
      </c>
      <c r="TSW209" s="1290" t="s">
        <v>1345</v>
      </c>
      <c r="TSX209" s="1290" t="s">
        <v>1345</v>
      </c>
      <c r="TSY209" s="1290" t="s">
        <v>1345</v>
      </c>
      <c r="TSZ209" s="1290" t="s">
        <v>1345</v>
      </c>
      <c r="TTA209" s="1290" t="s">
        <v>1345</v>
      </c>
      <c r="TTB209" s="1290" t="s">
        <v>1345</v>
      </c>
      <c r="TTC209" s="1290" t="s">
        <v>1345</v>
      </c>
      <c r="TTD209" s="1290" t="s">
        <v>1345</v>
      </c>
      <c r="TTE209" s="1290" t="s">
        <v>1345</v>
      </c>
      <c r="TTF209" s="1290" t="s">
        <v>1345</v>
      </c>
      <c r="TTG209" s="1290" t="s">
        <v>1345</v>
      </c>
      <c r="TTH209" s="1290" t="s">
        <v>1345</v>
      </c>
      <c r="TTI209" s="1290" t="s">
        <v>1345</v>
      </c>
      <c r="TTJ209" s="1290" t="s">
        <v>1345</v>
      </c>
      <c r="TTK209" s="1290" t="s">
        <v>1345</v>
      </c>
      <c r="TTL209" s="1290" t="s">
        <v>1345</v>
      </c>
      <c r="TTM209" s="1290" t="s">
        <v>1345</v>
      </c>
      <c r="TTN209" s="1290" t="s">
        <v>1345</v>
      </c>
      <c r="TTO209" s="1290" t="s">
        <v>1345</v>
      </c>
      <c r="TTP209" s="1290" t="s">
        <v>1345</v>
      </c>
      <c r="TTQ209" s="1290" t="s">
        <v>1345</v>
      </c>
      <c r="TTR209" s="1290" t="s">
        <v>1345</v>
      </c>
      <c r="TTS209" s="1290" t="s">
        <v>1345</v>
      </c>
      <c r="TTT209" s="1290" t="s">
        <v>1345</v>
      </c>
      <c r="TTU209" s="1290" t="s">
        <v>1345</v>
      </c>
      <c r="TTV209" s="1290" t="s">
        <v>1345</v>
      </c>
      <c r="TTW209" s="1290" t="s">
        <v>1345</v>
      </c>
      <c r="TTX209" s="1290" t="s">
        <v>1345</v>
      </c>
      <c r="TTY209" s="1290" t="s">
        <v>1345</v>
      </c>
      <c r="TTZ209" s="1290" t="s">
        <v>1345</v>
      </c>
      <c r="TUA209" s="1290" t="s">
        <v>1345</v>
      </c>
      <c r="TUB209" s="1290" t="s">
        <v>1345</v>
      </c>
      <c r="TUC209" s="1290" t="s">
        <v>1345</v>
      </c>
      <c r="TUD209" s="1290" t="s">
        <v>1345</v>
      </c>
      <c r="TUE209" s="1290" t="s">
        <v>1345</v>
      </c>
      <c r="TUF209" s="1290" t="s">
        <v>1345</v>
      </c>
      <c r="TUG209" s="1290" t="s">
        <v>1345</v>
      </c>
      <c r="TUH209" s="1290" t="s">
        <v>1345</v>
      </c>
      <c r="TUI209" s="1290" t="s">
        <v>1345</v>
      </c>
      <c r="TUJ209" s="1290" t="s">
        <v>1345</v>
      </c>
      <c r="TUK209" s="1290" t="s">
        <v>1345</v>
      </c>
      <c r="TUL209" s="1290" t="s">
        <v>1345</v>
      </c>
      <c r="TUM209" s="1290" t="s">
        <v>1345</v>
      </c>
      <c r="TUN209" s="1290" t="s">
        <v>1345</v>
      </c>
      <c r="TUO209" s="1290" t="s">
        <v>1345</v>
      </c>
      <c r="TUP209" s="1290" t="s">
        <v>1345</v>
      </c>
      <c r="TUQ209" s="1290" t="s">
        <v>1345</v>
      </c>
      <c r="TUR209" s="1290" t="s">
        <v>1345</v>
      </c>
      <c r="TUS209" s="1290" t="s">
        <v>1345</v>
      </c>
      <c r="TUT209" s="1290" t="s">
        <v>1345</v>
      </c>
      <c r="TUU209" s="1290" t="s">
        <v>1345</v>
      </c>
      <c r="TUV209" s="1290" t="s">
        <v>1345</v>
      </c>
      <c r="TUW209" s="1290" t="s">
        <v>1345</v>
      </c>
      <c r="TUX209" s="1290" t="s">
        <v>1345</v>
      </c>
      <c r="TUY209" s="1290" t="s">
        <v>1345</v>
      </c>
      <c r="TUZ209" s="1290" t="s">
        <v>1345</v>
      </c>
      <c r="TVA209" s="1290" t="s">
        <v>1345</v>
      </c>
      <c r="TVB209" s="1290" t="s">
        <v>1345</v>
      </c>
      <c r="TVC209" s="1290" t="s">
        <v>1345</v>
      </c>
      <c r="TVD209" s="1290" t="s">
        <v>1345</v>
      </c>
      <c r="TVE209" s="1290" t="s">
        <v>1345</v>
      </c>
      <c r="TVF209" s="1290" t="s">
        <v>1345</v>
      </c>
      <c r="TVG209" s="1290" t="s">
        <v>1345</v>
      </c>
      <c r="TVH209" s="1290" t="s">
        <v>1345</v>
      </c>
      <c r="TVI209" s="1290" t="s">
        <v>1345</v>
      </c>
      <c r="TVJ209" s="1290" t="s">
        <v>1345</v>
      </c>
      <c r="TVK209" s="1290" t="s">
        <v>1345</v>
      </c>
      <c r="TVL209" s="1290" t="s">
        <v>1345</v>
      </c>
      <c r="TVM209" s="1290" t="s">
        <v>1345</v>
      </c>
      <c r="TVN209" s="1290" t="s">
        <v>1345</v>
      </c>
      <c r="TVO209" s="1290" t="s">
        <v>1345</v>
      </c>
      <c r="TVP209" s="1290" t="s">
        <v>1345</v>
      </c>
      <c r="TVQ209" s="1290" t="s">
        <v>1345</v>
      </c>
      <c r="TVR209" s="1290" t="s">
        <v>1345</v>
      </c>
      <c r="TVS209" s="1290" t="s">
        <v>1345</v>
      </c>
      <c r="TVT209" s="1290" t="s">
        <v>1345</v>
      </c>
      <c r="TVU209" s="1290" t="s">
        <v>1345</v>
      </c>
      <c r="TVV209" s="1290" t="s">
        <v>1345</v>
      </c>
      <c r="TVW209" s="1290" t="s">
        <v>1345</v>
      </c>
      <c r="TVX209" s="1290" t="s">
        <v>1345</v>
      </c>
      <c r="TVY209" s="1290" t="s">
        <v>1345</v>
      </c>
      <c r="TVZ209" s="1290" t="s">
        <v>1345</v>
      </c>
      <c r="TWA209" s="1290" t="s">
        <v>1345</v>
      </c>
      <c r="TWB209" s="1290" t="s">
        <v>1345</v>
      </c>
      <c r="TWC209" s="1290" t="s">
        <v>1345</v>
      </c>
      <c r="TWD209" s="1290" t="s">
        <v>1345</v>
      </c>
      <c r="TWE209" s="1290" t="s">
        <v>1345</v>
      </c>
      <c r="TWF209" s="1290" t="s">
        <v>1345</v>
      </c>
      <c r="TWG209" s="1290" t="s">
        <v>1345</v>
      </c>
      <c r="TWH209" s="1290" t="s">
        <v>1345</v>
      </c>
      <c r="TWI209" s="1290" t="s">
        <v>1345</v>
      </c>
      <c r="TWJ209" s="1290" t="s">
        <v>1345</v>
      </c>
      <c r="TWK209" s="1290" t="s">
        <v>1345</v>
      </c>
      <c r="TWL209" s="1290" t="s">
        <v>1345</v>
      </c>
      <c r="TWM209" s="1290" t="s">
        <v>1345</v>
      </c>
      <c r="TWN209" s="1290" t="s">
        <v>1345</v>
      </c>
      <c r="TWO209" s="1290" t="s">
        <v>1345</v>
      </c>
      <c r="TWP209" s="1290" t="s">
        <v>1345</v>
      </c>
      <c r="TWQ209" s="1290" t="s">
        <v>1345</v>
      </c>
      <c r="TWR209" s="1290" t="s">
        <v>1345</v>
      </c>
      <c r="TWS209" s="1290" t="s">
        <v>1345</v>
      </c>
      <c r="TWT209" s="1290" t="s">
        <v>1345</v>
      </c>
      <c r="TWU209" s="1290" t="s">
        <v>1345</v>
      </c>
      <c r="TWV209" s="1290" t="s">
        <v>1345</v>
      </c>
      <c r="TWW209" s="1290" t="s">
        <v>1345</v>
      </c>
      <c r="TWX209" s="1290" t="s">
        <v>1345</v>
      </c>
      <c r="TWY209" s="1290" t="s">
        <v>1345</v>
      </c>
      <c r="TWZ209" s="1290" t="s">
        <v>1345</v>
      </c>
      <c r="TXA209" s="1290" t="s">
        <v>1345</v>
      </c>
      <c r="TXB209" s="1290" t="s">
        <v>1345</v>
      </c>
      <c r="TXC209" s="1290" t="s">
        <v>1345</v>
      </c>
      <c r="TXD209" s="1290" t="s">
        <v>1345</v>
      </c>
      <c r="TXE209" s="1290" t="s">
        <v>1345</v>
      </c>
      <c r="TXF209" s="1290" t="s">
        <v>1345</v>
      </c>
      <c r="TXG209" s="1290" t="s">
        <v>1345</v>
      </c>
      <c r="TXH209" s="1290" t="s">
        <v>1345</v>
      </c>
      <c r="TXI209" s="1290" t="s">
        <v>1345</v>
      </c>
      <c r="TXJ209" s="1290" t="s">
        <v>1345</v>
      </c>
      <c r="TXK209" s="1290" t="s">
        <v>1345</v>
      </c>
      <c r="TXL209" s="1290" t="s">
        <v>1345</v>
      </c>
      <c r="TXM209" s="1290" t="s">
        <v>1345</v>
      </c>
      <c r="TXN209" s="1290" t="s">
        <v>1345</v>
      </c>
      <c r="TXO209" s="1290" t="s">
        <v>1345</v>
      </c>
      <c r="TXP209" s="1290" t="s">
        <v>1345</v>
      </c>
      <c r="TXQ209" s="1290" t="s">
        <v>1345</v>
      </c>
      <c r="TXR209" s="1290" t="s">
        <v>1345</v>
      </c>
      <c r="TXS209" s="1290" t="s">
        <v>1345</v>
      </c>
      <c r="TXT209" s="1290" t="s">
        <v>1345</v>
      </c>
      <c r="TXU209" s="1290" t="s">
        <v>1345</v>
      </c>
      <c r="TXV209" s="1290" t="s">
        <v>1345</v>
      </c>
      <c r="TXW209" s="1290" t="s">
        <v>1345</v>
      </c>
      <c r="TXX209" s="1290" t="s">
        <v>1345</v>
      </c>
      <c r="TXY209" s="1290" t="s">
        <v>1345</v>
      </c>
      <c r="TXZ209" s="1290" t="s">
        <v>1345</v>
      </c>
      <c r="TYA209" s="1290" t="s">
        <v>1345</v>
      </c>
      <c r="TYB209" s="1290" t="s">
        <v>1345</v>
      </c>
      <c r="TYC209" s="1290" t="s">
        <v>1345</v>
      </c>
      <c r="TYD209" s="1290" t="s">
        <v>1345</v>
      </c>
      <c r="TYE209" s="1290" t="s">
        <v>1345</v>
      </c>
      <c r="TYF209" s="1290" t="s">
        <v>1345</v>
      </c>
      <c r="TYG209" s="1290" t="s">
        <v>1345</v>
      </c>
      <c r="TYH209" s="1290" t="s">
        <v>1345</v>
      </c>
      <c r="TYI209" s="1290" t="s">
        <v>1345</v>
      </c>
      <c r="TYJ209" s="1290" t="s">
        <v>1345</v>
      </c>
      <c r="TYK209" s="1290" t="s">
        <v>1345</v>
      </c>
      <c r="TYL209" s="1290" t="s">
        <v>1345</v>
      </c>
      <c r="TYM209" s="1290" t="s">
        <v>1345</v>
      </c>
      <c r="TYN209" s="1290" t="s">
        <v>1345</v>
      </c>
      <c r="TYO209" s="1290" t="s">
        <v>1345</v>
      </c>
      <c r="TYP209" s="1290" t="s">
        <v>1345</v>
      </c>
      <c r="TYQ209" s="1290" t="s">
        <v>1345</v>
      </c>
      <c r="TYR209" s="1290" t="s">
        <v>1345</v>
      </c>
      <c r="TYS209" s="1290" t="s">
        <v>1345</v>
      </c>
      <c r="TYT209" s="1290" t="s">
        <v>1345</v>
      </c>
      <c r="TYU209" s="1290" t="s">
        <v>1345</v>
      </c>
      <c r="TYV209" s="1290" t="s">
        <v>1345</v>
      </c>
      <c r="TYW209" s="1290" t="s">
        <v>1345</v>
      </c>
      <c r="TYX209" s="1290" t="s">
        <v>1345</v>
      </c>
      <c r="TYY209" s="1290" t="s">
        <v>1345</v>
      </c>
      <c r="TYZ209" s="1290" t="s">
        <v>1345</v>
      </c>
      <c r="TZA209" s="1290" t="s">
        <v>1345</v>
      </c>
      <c r="TZB209" s="1290" t="s">
        <v>1345</v>
      </c>
      <c r="TZC209" s="1290" t="s">
        <v>1345</v>
      </c>
      <c r="TZD209" s="1290" t="s">
        <v>1345</v>
      </c>
      <c r="TZE209" s="1290" t="s">
        <v>1345</v>
      </c>
      <c r="TZF209" s="1290" t="s">
        <v>1345</v>
      </c>
      <c r="TZG209" s="1290" t="s">
        <v>1345</v>
      </c>
      <c r="TZH209" s="1290" t="s">
        <v>1345</v>
      </c>
      <c r="TZI209" s="1290" t="s">
        <v>1345</v>
      </c>
      <c r="TZJ209" s="1290" t="s">
        <v>1345</v>
      </c>
      <c r="TZK209" s="1290" t="s">
        <v>1345</v>
      </c>
      <c r="TZL209" s="1290" t="s">
        <v>1345</v>
      </c>
      <c r="TZM209" s="1290" t="s">
        <v>1345</v>
      </c>
      <c r="TZN209" s="1290" t="s">
        <v>1345</v>
      </c>
      <c r="TZO209" s="1290" t="s">
        <v>1345</v>
      </c>
      <c r="TZP209" s="1290" t="s">
        <v>1345</v>
      </c>
      <c r="TZQ209" s="1290" t="s">
        <v>1345</v>
      </c>
      <c r="TZR209" s="1290" t="s">
        <v>1345</v>
      </c>
      <c r="TZS209" s="1290" t="s">
        <v>1345</v>
      </c>
      <c r="TZT209" s="1290" t="s">
        <v>1345</v>
      </c>
      <c r="TZU209" s="1290" t="s">
        <v>1345</v>
      </c>
      <c r="TZV209" s="1290" t="s">
        <v>1345</v>
      </c>
      <c r="TZW209" s="1290" t="s">
        <v>1345</v>
      </c>
      <c r="TZX209" s="1290" t="s">
        <v>1345</v>
      </c>
      <c r="TZY209" s="1290" t="s">
        <v>1345</v>
      </c>
      <c r="TZZ209" s="1290" t="s">
        <v>1345</v>
      </c>
      <c r="UAA209" s="1290" t="s">
        <v>1345</v>
      </c>
      <c r="UAB209" s="1290" t="s">
        <v>1345</v>
      </c>
      <c r="UAC209" s="1290" t="s">
        <v>1345</v>
      </c>
      <c r="UAD209" s="1290" t="s">
        <v>1345</v>
      </c>
      <c r="UAE209" s="1290" t="s">
        <v>1345</v>
      </c>
      <c r="UAF209" s="1290" t="s">
        <v>1345</v>
      </c>
      <c r="UAG209" s="1290" t="s">
        <v>1345</v>
      </c>
      <c r="UAH209" s="1290" t="s">
        <v>1345</v>
      </c>
      <c r="UAI209" s="1290" t="s">
        <v>1345</v>
      </c>
      <c r="UAJ209" s="1290" t="s">
        <v>1345</v>
      </c>
      <c r="UAK209" s="1290" t="s">
        <v>1345</v>
      </c>
      <c r="UAL209" s="1290" t="s">
        <v>1345</v>
      </c>
      <c r="UAM209" s="1290" t="s">
        <v>1345</v>
      </c>
      <c r="UAN209" s="1290" t="s">
        <v>1345</v>
      </c>
      <c r="UAO209" s="1290" t="s">
        <v>1345</v>
      </c>
      <c r="UAP209" s="1290" t="s">
        <v>1345</v>
      </c>
      <c r="UAQ209" s="1290" t="s">
        <v>1345</v>
      </c>
      <c r="UAR209" s="1290" t="s">
        <v>1345</v>
      </c>
      <c r="UAS209" s="1290" t="s">
        <v>1345</v>
      </c>
      <c r="UAT209" s="1290" t="s">
        <v>1345</v>
      </c>
      <c r="UAU209" s="1290" t="s">
        <v>1345</v>
      </c>
      <c r="UAV209" s="1290" t="s">
        <v>1345</v>
      </c>
      <c r="UAW209" s="1290" t="s">
        <v>1345</v>
      </c>
      <c r="UAX209" s="1290" t="s">
        <v>1345</v>
      </c>
      <c r="UAY209" s="1290" t="s">
        <v>1345</v>
      </c>
      <c r="UAZ209" s="1290" t="s">
        <v>1345</v>
      </c>
      <c r="UBA209" s="1290" t="s">
        <v>1345</v>
      </c>
      <c r="UBB209" s="1290" t="s">
        <v>1345</v>
      </c>
      <c r="UBC209" s="1290" t="s">
        <v>1345</v>
      </c>
      <c r="UBD209" s="1290" t="s">
        <v>1345</v>
      </c>
      <c r="UBE209" s="1290" t="s">
        <v>1345</v>
      </c>
      <c r="UBF209" s="1290" t="s">
        <v>1345</v>
      </c>
      <c r="UBG209" s="1290" t="s">
        <v>1345</v>
      </c>
      <c r="UBH209" s="1290" t="s">
        <v>1345</v>
      </c>
      <c r="UBI209" s="1290" t="s">
        <v>1345</v>
      </c>
      <c r="UBJ209" s="1290" t="s">
        <v>1345</v>
      </c>
      <c r="UBK209" s="1290" t="s">
        <v>1345</v>
      </c>
      <c r="UBL209" s="1290" t="s">
        <v>1345</v>
      </c>
      <c r="UBM209" s="1290" t="s">
        <v>1345</v>
      </c>
      <c r="UBN209" s="1290" t="s">
        <v>1345</v>
      </c>
      <c r="UBO209" s="1290" t="s">
        <v>1345</v>
      </c>
      <c r="UBP209" s="1290" t="s">
        <v>1345</v>
      </c>
      <c r="UBQ209" s="1290" t="s">
        <v>1345</v>
      </c>
      <c r="UBR209" s="1290" t="s">
        <v>1345</v>
      </c>
      <c r="UBS209" s="1290" t="s">
        <v>1345</v>
      </c>
      <c r="UBT209" s="1290" t="s">
        <v>1345</v>
      </c>
      <c r="UBU209" s="1290" t="s">
        <v>1345</v>
      </c>
      <c r="UBV209" s="1290" t="s">
        <v>1345</v>
      </c>
      <c r="UBW209" s="1290" t="s">
        <v>1345</v>
      </c>
      <c r="UBX209" s="1290" t="s">
        <v>1345</v>
      </c>
      <c r="UBY209" s="1290" t="s">
        <v>1345</v>
      </c>
      <c r="UBZ209" s="1290" t="s">
        <v>1345</v>
      </c>
      <c r="UCA209" s="1290" t="s">
        <v>1345</v>
      </c>
      <c r="UCB209" s="1290" t="s">
        <v>1345</v>
      </c>
      <c r="UCC209" s="1290" t="s">
        <v>1345</v>
      </c>
      <c r="UCD209" s="1290" t="s">
        <v>1345</v>
      </c>
      <c r="UCE209" s="1290" t="s">
        <v>1345</v>
      </c>
      <c r="UCF209" s="1290" t="s">
        <v>1345</v>
      </c>
      <c r="UCG209" s="1290" t="s">
        <v>1345</v>
      </c>
      <c r="UCH209" s="1290" t="s">
        <v>1345</v>
      </c>
      <c r="UCI209" s="1290" t="s">
        <v>1345</v>
      </c>
      <c r="UCJ209" s="1290" t="s">
        <v>1345</v>
      </c>
      <c r="UCK209" s="1290" t="s">
        <v>1345</v>
      </c>
      <c r="UCL209" s="1290" t="s">
        <v>1345</v>
      </c>
      <c r="UCM209" s="1290" t="s">
        <v>1345</v>
      </c>
      <c r="UCN209" s="1290" t="s">
        <v>1345</v>
      </c>
      <c r="UCO209" s="1290" t="s">
        <v>1345</v>
      </c>
      <c r="UCP209" s="1290" t="s">
        <v>1345</v>
      </c>
      <c r="UCQ209" s="1290" t="s">
        <v>1345</v>
      </c>
      <c r="UCR209" s="1290" t="s">
        <v>1345</v>
      </c>
      <c r="UCS209" s="1290" t="s">
        <v>1345</v>
      </c>
      <c r="UCT209" s="1290" t="s">
        <v>1345</v>
      </c>
      <c r="UCU209" s="1290" t="s">
        <v>1345</v>
      </c>
      <c r="UCV209" s="1290" t="s">
        <v>1345</v>
      </c>
      <c r="UCW209" s="1290" t="s">
        <v>1345</v>
      </c>
      <c r="UCX209" s="1290" t="s">
        <v>1345</v>
      </c>
      <c r="UCY209" s="1290" t="s">
        <v>1345</v>
      </c>
      <c r="UCZ209" s="1290" t="s">
        <v>1345</v>
      </c>
      <c r="UDA209" s="1290" t="s">
        <v>1345</v>
      </c>
      <c r="UDB209" s="1290" t="s">
        <v>1345</v>
      </c>
      <c r="UDC209" s="1290" t="s">
        <v>1345</v>
      </c>
      <c r="UDD209" s="1290" t="s">
        <v>1345</v>
      </c>
      <c r="UDE209" s="1290" t="s">
        <v>1345</v>
      </c>
      <c r="UDF209" s="1290" t="s">
        <v>1345</v>
      </c>
      <c r="UDG209" s="1290" t="s">
        <v>1345</v>
      </c>
      <c r="UDH209" s="1290" t="s">
        <v>1345</v>
      </c>
      <c r="UDI209" s="1290" t="s">
        <v>1345</v>
      </c>
      <c r="UDJ209" s="1290" t="s">
        <v>1345</v>
      </c>
      <c r="UDK209" s="1290" t="s">
        <v>1345</v>
      </c>
      <c r="UDL209" s="1290" t="s">
        <v>1345</v>
      </c>
      <c r="UDM209" s="1290" t="s">
        <v>1345</v>
      </c>
      <c r="UDN209" s="1290" t="s">
        <v>1345</v>
      </c>
      <c r="UDO209" s="1290" t="s">
        <v>1345</v>
      </c>
      <c r="UDP209" s="1290" t="s">
        <v>1345</v>
      </c>
      <c r="UDQ209" s="1290" t="s">
        <v>1345</v>
      </c>
      <c r="UDR209" s="1290" t="s">
        <v>1345</v>
      </c>
      <c r="UDS209" s="1290" t="s">
        <v>1345</v>
      </c>
      <c r="UDT209" s="1290" t="s">
        <v>1345</v>
      </c>
      <c r="UDU209" s="1290" t="s">
        <v>1345</v>
      </c>
      <c r="UDV209" s="1290" t="s">
        <v>1345</v>
      </c>
      <c r="UDW209" s="1290" t="s">
        <v>1345</v>
      </c>
      <c r="UDX209" s="1290" t="s">
        <v>1345</v>
      </c>
      <c r="UDY209" s="1290" t="s">
        <v>1345</v>
      </c>
      <c r="UDZ209" s="1290" t="s">
        <v>1345</v>
      </c>
      <c r="UEA209" s="1290" t="s">
        <v>1345</v>
      </c>
      <c r="UEB209" s="1290" t="s">
        <v>1345</v>
      </c>
      <c r="UEC209" s="1290" t="s">
        <v>1345</v>
      </c>
      <c r="UED209" s="1290" t="s">
        <v>1345</v>
      </c>
      <c r="UEE209" s="1290" t="s">
        <v>1345</v>
      </c>
      <c r="UEF209" s="1290" t="s">
        <v>1345</v>
      </c>
      <c r="UEG209" s="1290" t="s">
        <v>1345</v>
      </c>
      <c r="UEH209" s="1290" t="s">
        <v>1345</v>
      </c>
      <c r="UEI209" s="1290" t="s">
        <v>1345</v>
      </c>
      <c r="UEJ209" s="1290" t="s">
        <v>1345</v>
      </c>
      <c r="UEK209" s="1290" t="s">
        <v>1345</v>
      </c>
      <c r="UEL209" s="1290" t="s">
        <v>1345</v>
      </c>
      <c r="UEM209" s="1290" t="s">
        <v>1345</v>
      </c>
      <c r="UEN209" s="1290" t="s">
        <v>1345</v>
      </c>
      <c r="UEO209" s="1290" t="s">
        <v>1345</v>
      </c>
      <c r="UEP209" s="1290" t="s">
        <v>1345</v>
      </c>
      <c r="UEQ209" s="1290" t="s">
        <v>1345</v>
      </c>
      <c r="UER209" s="1290" t="s">
        <v>1345</v>
      </c>
      <c r="UES209" s="1290" t="s">
        <v>1345</v>
      </c>
      <c r="UET209" s="1290" t="s">
        <v>1345</v>
      </c>
      <c r="UEU209" s="1290" t="s">
        <v>1345</v>
      </c>
      <c r="UEV209" s="1290" t="s">
        <v>1345</v>
      </c>
      <c r="UEW209" s="1290" t="s">
        <v>1345</v>
      </c>
      <c r="UEX209" s="1290" t="s">
        <v>1345</v>
      </c>
      <c r="UEY209" s="1290" t="s">
        <v>1345</v>
      </c>
      <c r="UEZ209" s="1290" t="s">
        <v>1345</v>
      </c>
      <c r="UFA209" s="1290" t="s">
        <v>1345</v>
      </c>
      <c r="UFB209" s="1290" t="s">
        <v>1345</v>
      </c>
      <c r="UFC209" s="1290" t="s">
        <v>1345</v>
      </c>
      <c r="UFD209" s="1290" t="s">
        <v>1345</v>
      </c>
      <c r="UFE209" s="1290" t="s">
        <v>1345</v>
      </c>
      <c r="UFF209" s="1290" t="s">
        <v>1345</v>
      </c>
      <c r="UFG209" s="1290" t="s">
        <v>1345</v>
      </c>
      <c r="UFH209" s="1290" t="s">
        <v>1345</v>
      </c>
      <c r="UFI209" s="1290" t="s">
        <v>1345</v>
      </c>
      <c r="UFJ209" s="1290" t="s">
        <v>1345</v>
      </c>
      <c r="UFK209" s="1290" t="s">
        <v>1345</v>
      </c>
      <c r="UFL209" s="1290" t="s">
        <v>1345</v>
      </c>
      <c r="UFM209" s="1290" t="s">
        <v>1345</v>
      </c>
      <c r="UFN209" s="1290" t="s">
        <v>1345</v>
      </c>
      <c r="UFO209" s="1290" t="s">
        <v>1345</v>
      </c>
      <c r="UFP209" s="1290" t="s">
        <v>1345</v>
      </c>
      <c r="UFQ209" s="1290" t="s">
        <v>1345</v>
      </c>
      <c r="UFR209" s="1290" t="s">
        <v>1345</v>
      </c>
      <c r="UFS209" s="1290" t="s">
        <v>1345</v>
      </c>
      <c r="UFT209" s="1290" t="s">
        <v>1345</v>
      </c>
      <c r="UFU209" s="1290" t="s">
        <v>1345</v>
      </c>
      <c r="UFV209" s="1290" t="s">
        <v>1345</v>
      </c>
      <c r="UFW209" s="1290" t="s">
        <v>1345</v>
      </c>
      <c r="UFX209" s="1290" t="s">
        <v>1345</v>
      </c>
      <c r="UFY209" s="1290" t="s">
        <v>1345</v>
      </c>
      <c r="UFZ209" s="1290" t="s">
        <v>1345</v>
      </c>
      <c r="UGA209" s="1290" t="s">
        <v>1345</v>
      </c>
      <c r="UGB209" s="1290" t="s">
        <v>1345</v>
      </c>
      <c r="UGC209" s="1290" t="s">
        <v>1345</v>
      </c>
      <c r="UGD209" s="1290" t="s">
        <v>1345</v>
      </c>
      <c r="UGE209" s="1290" t="s">
        <v>1345</v>
      </c>
      <c r="UGF209" s="1290" t="s">
        <v>1345</v>
      </c>
      <c r="UGG209" s="1290" t="s">
        <v>1345</v>
      </c>
      <c r="UGH209" s="1290" t="s">
        <v>1345</v>
      </c>
      <c r="UGI209" s="1290" t="s">
        <v>1345</v>
      </c>
      <c r="UGJ209" s="1290" t="s">
        <v>1345</v>
      </c>
      <c r="UGK209" s="1290" t="s">
        <v>1345</v>
      </c>
      <c r="UGL209" s="1290" t="s">
        <v>1345</v>
      </c>
      <c r="UGM209" s="1290" t="s">
        <v>1345</v>
      </c>
      <c r="UGN209" s="1290" t="s">
        <v>1345</v>
      </c>
      <c r="UGO209" s="1290" t="s">
        <v>1345</v>
      </c>
      <c r="UGP209" s="1290" t="s">
        <v>1345</v>
      </c>
      <c r="UGQ209" s="1290" t="s">
        <v>1345</v>
      </c>
      <c r="UGR209" s="1290" t="s">
        <v>1345</v>
      </c>
      <c r="UGS209" s="1290" t="s">
        <v>1345</v>
      </c>
      <c r="UGT209" s="1290" t="s">
        <v>1345</v>
      </c>
      <c r="UGU209" s="1290" t="s">
        <v>1345</v>
      </c>
      <c r="UGV209" s="1290" t="s">
        <v>1345</v>
      </c>
      <c r="UGW209" s="1290" t="s">
        <v>1345</v>
      </c>
      <c r="UGX209" s="1290" t="s">
        <v>1345</v>
      </c>
      <c r="UGY209" s="1290" t="s">
        <v>1345</v>
      </c>
      <c r="UGZ209" s="1290" t="s">
        <v>1345</v>
      </c>
      <c r="UHA209" s="1290" t="s">
        <v>1345</v>
      </c>
      <c r="UHB209" s="1290" t="s">
        <v>1345</v>
      </c>
      <c r="UHC209" s="1290" t="s">
        <v>1345</v>
      </c>
      <c r="UHD209" s="1290" t="s">
        <v>1345</v>
      </c>
      <c r="UHE209" s="1290" t="s">
        <v>1345</v>
      </c>
      <c r="UHF209" s="1290" t="s">
        <v>1345</v>
      </c>
      <c r="UHG209" s="1290" t="s">
        <v>1345</v>
      </c>
      <c r="UHH209" s="1290" t="s">
        <v>1345</v>
      </c>
      <c r="UHI209" s="1290" t="s">
        <v>1345</v>
      </c>
      <c r="UHJ209" s="1290" t="s">
        <v>1345</v>
      </c>
      <c r="UHK209" s="1290" t="s">
        <v>1345</v>
      </c>
      <c r="UHL209" s="1290" t="s">
        <v>1345</v>
      </c>
      <c r="UHM209" s="1290" t="s">
        <v>1345</v>
      </c>
      <c r="UHN209" s="1290" t="s">
        <v>1345</v>
      </c>
      <c r="UHO209" s="1290" t="s">
        <v>1345</v>
      </c>
      <c r="UHP209" s="1290" t="s">
        <v>1345</v>
      </c>
      <c r="UHQ209" s="1290" t="s">
        <v>1345</v>
      </c>
      <c r="UHR209" s="1290" t="s">
        <v>1345</v>
      </c>
      <c r="UHS209" s="1290" t="s">
        <v>1345</v>
      </c>
      <c r="UHT209" s="1290" t="s">
        <v>1345</v>
      </c>
      <c r="UHU209" s="1290" t="s">
        <v>1345</v>
      </c>
      <c r="UHV209" s="1290" t="s">
        <v>1345</v>
      </c>
      <c r="UHW209" s="1290" t="s">
        <v>1345</v>
      </c>
      <c r="UHX209" s="1290" t="s">
        <v>1345</v>
      </c>
      <c r="UHY209" s="1290" t="s">
        <v>1345</v>
      </c>
      <c r="UHZ209" s="1290" t="s">
        <v>1345</v>
      </c>
      <c r="UIA209" s="1290" t="s">
        <v>1345</v>
      </c>
      <c r="UIB209" s="1290" t="s">
        <v>1345</v>
      </c>
      <c r="UIC209" s="1290" t="s">
        <v>1345</v>
      </c>
      <c r="UID209" s="1290" t="s">
        <v>1345</v>
      </c>
      <c r="UIE209" s="1290" t="s">
        <v>1345</v>
      </c>
      <c r="UIF209" s="1290" t="s">
        <v>1345</v>
      </c>
      <c r="UIG209" s="1290" t="s">
        <v>1345</v>
      </c>
      <c r="UIH209" s="1290" t="s">
        <v>1345</v>
      </c>
      <c r="UII209" s="1290" t="s">
        <v>1345</v>
      </c>
      <c r="UIJ209" s="1290" t="s">
        <v>1345</v>
      </c>
      <c r="UIK209" s="1290" t="s">
        <v>1345</v>
      </c>
      <c r="UIL209" s="1290" t="s">
        <v>1345</v>
      </c>
      <c r="UIM209" s="1290" t="s">
        <v>1345</v>
      </c>
      <c r="UIN209" s="1290" t="s">
        <v>1345</v>
      </c>
      <c r="UIO209" s="1290" t="s">
        <v>1345</v>
      </c>
      <c r="UIP209" s="1290" t="s">
        <v>1345</v>
      </c>
      <c r="UIQ209" s="1290" t="s">
        <v>1345</v>
      </c>
      <c r="UIR209" s="1290" t="s">
        <v>1345</v>
      </c>
      <c r="UIS209" s="1290" t="s">
        <v>1345</v>
      </c>
      <c r="UIT209" s="1290" t="s">
        <v>1345</v>
      </c>
      <c r="UIU209" s="1290" t="s">
        <v>1345</v>
      </c>
      <c r="UIV209" s="1290" t="s">
        <v>1345</v>
      </c>
      <c r="UIW209" s="1290" t="s">
        <v>1345</v>
      </c>
      <c r="UIX209" s="1290" t="s">
        <v>1345</v>
      </c>
      <c r="UIY209" s="1290" t="s">
        <v>1345</v>
      </c>
      <c r="UIZ209" s="1290" t="s">
        <v>1345</v>
      </c>
      <c r="UJA209" s="1290" t="s">
        <v>1345</v>
      </c>
      <c r="UJB209" s="1290" t="s">
        <v>1345</v>
      </c>
      <c r="UJC209" s="1290" t="s">
        <v>1345</v>
      </c>
      <c r="UJD209" s="1290" t="s">
        <v>1345</v>
      </c>
      <c r="UJE209" s="1290" t="s">
        <v>1345</v>
      </c>
      <c r="UJF209" s="1290" t="s">
        <v>1345</v>
      </c>
      <c r="UJG209" s="1290" t="s">
        <v>1345</v>
      </c>
      <c r="UJH209" s="1290" t="s">
        <v>1345</v>
      </c>
      <c r="UJI209" s="1290" t="s">
        <v>1345</v>
      </c>
      <c r="UJJ209" s="1290" t="s">
        <v>1345</v>
      </c>
      <c r="UJK209" s="1290" t="s">
        <v>1345</v>
      </c>
      <c r="UJL209" s="1290" t="s">
        <v>1345</v>
      </c>
      <c r="UJM209" s="1290" t="s">
        <v>1345</v>
      </c>
      <c r="UJN209" s="1290" t="s">
        <v>1345</v>
      </c>
      <c r="UJO209" s="1290" t="s">
        <v>1345</v>
      </c>
      <c r="UJP209" s="1290" t="s">
        <v>1345</v>
      </c>
      <c r="UJQ209" s="1290" t="s">
        <v>1345</v>
      </c>
      <c r="UJR209" s="1290" t="s">
        <v>1345</v>
      </c>
      <c r="UJS209" s="1290" t="s">
        <v>1345</v>
      </c>
      <c r="UJT209" s="1290" t="s">
        <v>1345</v>
      </c>
      <c r="UJU209" s="1290" t="s">
        <v>1345</v>
      </c>
      <c r="UJV209" s="1290" t="s">
        <v>1345</v>
      </c>
      <c r="UJW209" s="1290" t="s">
        <v>1345</v>
      </c>
      <c r="UJX209" s="1290" t="s">
        <v>1345</v>
      </c>
      <c r="UJY209" s="1290" t="s">
        <v>1345</v>
      </c>
      <c r="UJZ209" s="1290" t="s">
        <v>1345</v>
      </c>
      <c r="UKA209" s="1290" t="s">
        <v>1345</v>
      </c>
      <c r="UKB209" s="1290" t="s">
        <v>1345</v>
      </c>
      <c r="UKC209" s="1290" t="s">
        <v>1345</v>
      </c>
      <c r="UKD209" s="1290" t="s">
        <v>1345</v>
      </c>
      <c r="UKE209" s="1290" t="s">
        <v>1345</v>
      </c>
      <c r="UKF209" s="1290" t="s">
        <v>1345</v>
      </c>
      <c r="UKG209" s="1290" t="s">
        <v>1345</v>
      </c>
      <c r="UKH209" s="1290" t="s">
        <v>1345</v>
      </c>
      <c r="UKI209" s="1290" t="s">
        <v>1345</v>
      </c>
      <c r="UKJ209" s="1290" t="s">
        <v>1345</v>
      </c>
      <c r="UKK209" s="1290" t="s">
        <v>1345</v>
      </c>
      <c r="UKL209" s="1290" t="s">
        <v>1345</v>
      </c>
      <c r="UKM209" s="1290" t="s">
        <v>1345</v>
      </c>
      <c r="UKN209" s="1290" t="s">
        <v>1345</v>
      </c>
      <c r="UKO209" s="1290" t="s">
        <v>1345</v>
      </c>
      <c r="UKP209" s="1290" t="s">
        <v>1345</v>
      </c>
      <c r="UKQ209" s="1290" t="s">
        <v>1345</v>
      </c>
      <c r="UKR209" s="1290" t="s">
        <v>1345</v>
      </c>
      <c r="UKS209" s="1290" t="s">
        <v>1345</v>
      </c>
      <c r="UKT209" s="1290" t="s">
        <v>1345</v>
      </c>
      <c r="UKU209" s="1290" t="s">
        <v>1345</v>
      </c>
      <c r="UKV209" s="1290" t="s">
        <v>1345</v>
      </c>
      <c r="UKW209" s="1290" t="s">
        <v>1345</v>
      </c>
      <c r="UKX209" s="1290" t="s">
        <v>1345</v>
      </c>
      <c r="UKY209" s="1290" t="s">
        <v>1345</v>
      </c>
      <c r="UKZ209" s="1290" t="s">
        <v>1345</v>
      </c>
      <c r="ULA209" s="1290" t="s">
        <v>1345</v>
      </c>
      <c r="ULB209" s="1290" t="s">
        <v>1345</v>
      </c>
      <c r="ULC209" s="1290" t="s">
        <v>1345</v>
      </c>
      <c r="ULD209" s="1290" t="s">
        <v>1345</v>
      </c>
      <c r="ULE209" s="1290" t="s">
        <v>1345</v>
      </c>
      <c r="ULF209" s="1290" t="s">
        <v>1345</v>
      </c>
      <c r="ULG209" s="1290" t="s">
        <v>1345</v>
      </c>
      <c r="ULH209" s="1290" t="s">
        <v>1345</v>
      </c>
      <c r="ULI209" s="1290" t="s">
        <v>1345</v>
      </c>
      <c r="ULJ209" s="1290" t="s">
        <v>1345</v>
      </c>
      <c r="ULK209" s="1290" t="s">
        <v>1345</v>
      </c>
      <c r="ULL209" s="1290" t="s">
        <v>1345</v>
      </c>
      <c r="ULM209" s="1290" t="s">
        <v>1345</v>
      </c>
      <c r="ULN209" s="1290" t="s">
        <v>1345</v>
      </c>
      <c r="ULO209" s="1290" t="s">
        <v>1345</v>
      </c>
      <c r="ULP209" s="1290" t="s">
        <v>1345</v>
      </c>
      <c r="ULQ209" s="1290" t="s">
        <v>1345</v>
      </c>
      <c r="ULR209" s="1290" t="s">
        <v>1345</v>
      </c>
      <c r="ULS209" s="1290" t="s">
        <v>1345</v>
      </c>
      <c r="ULT209" s="1290" t="s">
        <v>1345</v>
      </c>
      <c r="ULU209" s="1290" t="s">
        <v>1345</v>
      </c>
      <c r="ULV209" s="1290" t="s">
        <v>1345</v>
      </c>
      <c r="ULW209" s="1290" t="s">
        <v>1345</v>
      </c>
      <c r="ULX209" s="1290" t="s">
        <v>1345</v>
      </c>
      <c r="ULY209" s="1290" t="s">
        <v>1345</v>
      </c>
      <c r="ULZ209" s="1290" t="s">
        <v>1345</v>
      </c>
      <c r="UMA209" s="1290" t="s">
        <v>1345</v>
      </c>
      <c r="UMB209" s="1290" t="s">
        <v>1345</v>
      </c>
      <c r="UMC209" s="1290" t="s">
        <v>1345</v>
      </c>
      <c r="UMD209" s="1290" t="s">
        <v>1345</v>
      </c>
      <c r="UME209" s="1290" t="s">
        <v>1345</v>
      </c>
      <c r="UMF209" s="1290" t="s">
        <v>1345</v>
      </c>
      <c r="UMG209" s="1290" t="s">
        <v>1345</v>
      </c>
      <c r="UMH209" s="1290" t="s">
        <v>1345</v>
      </c>
      <c r="UMI209" s="1290" t="s">
        <v>1345</v>
      </c>
      <c r="UMJ209" s="1290" t="s">
        <v>1345</v>
      </c>
      <c r="UMK209" s="1290" t="s">
        <v>1345</v>
      </c>
      <c r="UML209" s="1290" t="s">
        <v>1345</v>
      </c>
      <c r="UMM209" s="1290" t="s">
        <v>1345</v>
      </c>
      <c r="UMN209" s="1290" t="s">
        <v>1345</v>
      </c>
      <c r="UMO209" s="1290" t="s">
        <v>1345</v>
      </c>
      <c r="UMP209" s="1290" t="s">
        <v>1345</v>
      </c>
      <c r="UMQ209" s="1290" t="s">
        <v>1345</v>
      </c>
      <c r="UMR209" s="1290" t="s">
        <v>1345</v>
      </c>
      <c r="UMS209" s="1290" t="s">
        <v>1345</v>
      </c>
      <c r="UMT209" s="1290" t="s">
        <v>1345</v>
      </c>
      <c r="UMU209" s="1290" t="s">
        <v>1345</v>
      </c>
      <c r="UMV209" s="1290" t="s">
        <v>1345</v>
      </c>
      <c r="UMW209" s="1290" t="s">
        <v>1345</v>
      </c>
      <c r="UMX209" s="1290" t="s">
        <v>1345</v>
      </c>
      <c r="UMY209" s="1290" t="s">
        <v>1345</v>
      </c>
      <c r="UMZ209" s="1290" t="s">
        <v>1345</v>
      </c>
      <c r="UNA209" s="1290" t="s">
        <v>1345</v>
      </c>
      <c r="UNB209" s="1290" t="s">
        <v>1345</v>
      </c>
      <c r="UNC209" s="1290" t="s">
        <v>1345</v>
      </c>
      <c r="UND209" s="1290" t="s">
        <v>1345</v>
      </c>
      <c r="UNE209" s="1290" t="s">
        <v>1345</v>
      </c>
      <c r="UNF209" s="1290" t="s">
        <v>1345</v>
      </c>
      <c r="UNG209" s="1290" t="s">
        <v>1345</v>
      </c>
      <c r="UNH209" s="1290" t="s">
        <v>1345</v>
      </c>
      <c r="UNI209" s="1290" t="s">
        <v>1345</v>
      </c>
      <c r="UNJ209" s="1290" t="s">
        <v>1345</v>
      </c>
      <c r="UNK209" s="1290" t="s">
        <v>1345</v>
      </c>
      <c r="UNL209" s="1290" t="s">
        <v>1345</v>
      </c>
      <c r="UNM209" s="1290" t="s">
        <v>1345</v>
      </c>
      <c r="UNN209" s="1290" t="s">
        <v>1345</v>
      </c>
      <c r="UNO209" s="1290" t="s">
        <v>1345</v>
      </c>
      <c r="UNP209" s="1290" t="s">
        <v>1345</v>
      </c>
      <c r="UNQ209" s="1290" t="s">
        <v>1345</v>
      </c>
      <c r="UNR209" s="1290" t="s">
        <v>1345</v>
      </c>
      <c r="UNS209" s="1290" t="s">
        <v>1345</v>
      </c>
      <c r="UNT209" s="1290" t="s">
        <v>1345</v>
      </c>
      <c r="UNU209" s="1290" t="s">
        <v>1345</v>
      </c>
      <c r="UNV209" s="1290" t="s">
        <v>1345</v>
      </c>
      <c r="UNW209" s="1290" t="s">
        <v>1345</v>
      </c>
      <c r="UNX209" s="1290" t="s">
        <v>1345</v>
      </c>
      <c r="UNY209" s="1290" t="s">
        <v>1345</v>
      </c>
      <c r="UNZ209" s="1290" t="s">
        <v>1345</v>
      </c>
      <c r="UOA209" s="1290" t="s">
        <v>1345</v>
      </c>
      <c r="UOB209" s="1290" t="s">
        <v>1345</v>
      </c>
      <c r="UOC209" s="1290" t="s">
        <v>1345</v>
      </c>
      <c r="UOD209" s="1290" t="s">
        <v>1345</v>
      </c>
      <c r="UOE209" s="1290" t="s">
        <v>1345</v>
      </c>
      <c r="UOF209" s="1290" t="s">
        <v>1345</v>
      </c>
      <c r="UOG209" s="1290" t="s">
        <v>1345</v>
      </c>
      <c r="UOH209" s="1290" t="s">
        <v>1345</v>
      </c>
      <c r="UOI209" s="1290" t="s">
        <v>1345</v>
      </c>
      <c r="UOJ209" s="1290" t="s">
        <v>1345</v>
      </c>
      <c r="UOK209" s="1290" t="s">
        <v>1345</v>
      </c>
      <c r="UOL209" s="1290" t="s">
        <v>1345</v>
      </c>
      <c r="UOM209" s="1290" t="s">
        <v>1345</v>
      </c>
      <c r="UON209" s="1290" t="s">
        <v>1345</v>
      </c>
      <c r="UOO209" s="1290" t="s">
        <v>1345</v>
      </c>
      <c r="UOP209" s="1290" t="s">
        <v>1345</v>
      </c>
      <c r="UOQ209" s="1290" t="s">
        <v>1345</v>
      </c>
      <c r="UOR209" s="1290" t="s">
        <v>1345</v>
      </c>
      <c r="UOS209" s="1290" t="s">
        <v>1345</v>
      </c>
      <c r="UOT209" s="1290" t="s">
        <v>1345</v>
      </c>
      <c r="UOU209" s="1290" t="s">
        <v>1345</v>
      </c>
      <c r="UOV209" s="1290" t="s">
        <v>1345</v>
      </c>
      <c r="UOW209" s="1290" t="s">
        <v>1345</v>
      </c>
      <c r="UOX209" s="1290" t="s">
        <v>1345</v>
      </c>
      <c r="UOY209" s="1290" t="s">
        <v>1345</v>
      </c>
      <c r="UOZ209" s="1290" t="s">
        <v>1345</v>
      </c>
      <c r="UPA209" s="1290" t="s">
        <v>1345</v>
      </c>
      <c r="UPB209" s="1290" t="s">
        <v>1345</v>
      </c>
      <c r="UPC209" s="1290" t="s">
        <v>1345</v>
      </c>
      <c r="UPD209" s="1290" t="s">
        <v>1345</v>
      </c>
      <c r="UPE209" s="1290" t="s">
        <v>1345</v>
      </c>
      <c r="UPF209" s="1290" t="s">
        <v>1345</v>
      </c>
      <c r="UPG209" s="1290" t="s">
        <v>1345</v>
      </c>
      <c r="UPH209" s="1290" t="s">
        <v>1345</v>
      </c>
      <c r="UPI209" s="1290" t="s">
        <v>1345</v>
      </c>
      <c r="UPJ209" s="1290" t="s">
        <v>1345</v>
      </c>
      <c r="UPK209" s="1290" t="s">
        <v>1345</v>
      </c>
      <c r="UPL209" s="1290" t="s">
        <v>1345</v>
      </c>
      <c r="UPM209" s="1290" t="s">
        <v>1345</v>
      </c>
      <c r="UPN209" s="1290" t="s">
        <v>1345</v>
      </c>
      <c r="UPO209" s="1290" t="s">
        <v>1345</v>
      </c>
      <c r="UPP209" s="1290" t="s">
        <v>1345</v>
      </c>
      <c r="UPQ209" s="1290" t="s">
        <v>1345</v>
      </c>
      <c r="UPR209" s="1290" t="s">
        <v>1345</v>
      </c>
      <c r="UPS209" s="1290" t="s">
        <v>1345</v>
      </c>
      <c r="UPT209" s="1290" t="s">
        <v>1345</v>
      </c>
      <c r="UPU209" s="1290" t="s">
        <v>1345</v>
      </c>
      <c r="UPV209" s="1290" t="s">
        <v>1345</v>
      </c>
      <c r="UPW209" s="1290" t="s">
        <v>1345</v>
      </c>
      <c r="UPX209" s="1290" t="s">
        <v>1345</v>
      </c>
      <c r="UPY209" s="1290" t="s">
        <v>1345</v>
      </c>
      <c r="UPZ209" s="1290" t="s">
        <v>1345</v>
      </c>
      <c r="UQA209" s="1290" t="s">
        <v>1345</v>
      </c>
      <c r="UQB209" s="1290" t="s">
        <v>1345</v>
      </c>
      <c r="UQC209" s="1290" t="s">
        <v>1345</v>
      </c>
      <c r="UQD209" s="1290" t="s">
        <v>1345</v>
      </c>
      <c r="UQE209" s="1290" t="s">
        <v>1345</v>
      </c>
      <c r="UQF209" s="1290" t="s">
        <v>1345</v>
      </c>
      <c r="UQG209" s="1290" t="s">
        <v>1345</v>
      </c>
      <c r="UQH209" s="1290" t="s">
        <v>1345</v>
      </c>
      <c r="UQI209" s="1290" t="s">
        <v>1345</v>
      </c>
      <c r="UQJ209" s="1290" t="s">
        <v>1345</v>
      </c>
      <c r="UQK209" s="1290" t="s">
        <v>1345</v>
      </c>
      <c r="UQL209" s="1290" t="s">
        <v>1345</v>
      </c>
      <c r="UQM209" s="1290" t="s">
        <v>1345</v>
      </c>
      <c r="UQN209" s="1290" t="s">
        <v>1345</v>
      </c>
      <c r="UQO209" s="1290" t="s">
        <v>1345</v>
      </c>
      <c r="UQP209" s="1290" t="s">
        <v>1345</v>
      </c>
      <c r="UQQ209" s="1290" t="s">
        <v>1345</v>
      </c>
      <c r="UQR209" s="1290" t="s">
        <v>1345</v>
      </c>
      <c r="UQS209" s="1290" t="s">
        <v>1345</v>
      </c>
      <c r="UQT209" s="1290" t="s">
        <v>1345</v>
      </c>
      <c r="UQU209" s="1290" t="s">
        <v>1345</v>
      </c>
      <c r="UQV209" s="1290" t="s">
        <v>1345</v>
      </c>
      <c r="UQW209" s="1290" t="s">
        <v>1345</v>
      </c>
      <c r="UQX209" s="1290" t="s">
        <v>1345</v>
      </c>
      <c r="UQY209" s="1290" t="s">
        <v>1345</v>
      </c>
      <c r="UQZ209" s="1290" t="s">
        <v>1345</v>
      </c>
      <c r="URA209" s="1290" t="s">
        <v>1345</v>
      </c>
      <c r="URB209" s="1290" t="s">
        <v>1345</v>
      </c>
      <c r="URC209" s="1290" t="s">
        <v>1345</v>
      </c>
      <c r="URD209" s="1290" t="s">
        <v>1345</v>
      </c>
      <c r="URE209" s="1290" t="s">
        <v>1345</v>
      </c>
      <c r="URF209" s="1290" t="s">
        <v>1345</v>
      </c>
      <c r="URG209" s="1290" t="s">
        <v>1345</v>
      </c>
      <c r="URH209" s="1290" t="s">
        <v>1345</v>
      </c>
      <c r="URI209" s="1290" t="s">
        <v>1345</v>
      </c>
      <c r="URJ209" s="1290" t="s">
        <v>1345</v>
      </c>
      <c r="URK209" s="1290" t="s">
        <v>1345</v>
      </c>
      <c r="URL209" s="1290" t="s">
        <v>1345</v>
      </c>
      <c r="URM209" s="1290" t="s">
        <v>1345</v>
      </c>
      <c r="URN209" s="1290" t="s">
        <v>1345</v>
      </c>
      <c r="URO209" s="1290" t="s">
        <v>1345</v>
      </c>
      <c r="URP209" s="1290" t="s">
        <v>1345</v>
      </c>
      <c r="URQ209" s="1290" t="s">
        <v>1345</v>
      </c>
      <c r="URR209" s="1290" t="s">
        <v>1345</v>
      </c>
      <c r="URS209" s="1290" t="s">
        <v>1345</v>
      </c>
      <c r="URT209" s="1290" t="s">
        <v>1345</v>
      </c>
      <c r="URU209" s="1290" t="s">
        <v>1345</v>
      </c>
      <c r="URV209" s="1290" t="s">
        <v>1345</v>
      </c>
      <c r="URW209" s="1290" t="s">
        <v>1345</v>
      </c>
      <c r="URX209" s="1290" t="s">
        <v>1345</v>
      </c>
      <c r="URY209" s="1290" t="s">
        <v>1345</v>
      </c>
      <c r="URZ209" s="1290" t="s">
        <v>1345</v>
      </c>
      <c r="USA209" s="1290" t="s">
        <v>1345</v>
      </c>
      <c r="USB209" s="1290" t="s">
        <v>1345</v>
      </c>
      <c r="USC209" s="1290" t="s">
        <v>1345</v>
      </c>
      <c r="USD209" s="1290" t="s">
        <v>1345</v>
      </c>
      <c r="USE209" s="1290" t="s">
        <v>1345</v>
      </c>
      <c r="USF209" s="1290" t="s">
        <v>1345</v>
      </c>
      <c r="USG209" s="1290" t="s">
        <v>1345</v>
      </c>
      <c r="USH209" s="1290" t="s">
        <v>1345</v>
      </c>
      <c r="USI209" s="1290" t="s">
        <v>1345</v>
      </c>
      <c r="USJ209" s="1290" t="s">
        <v>1345</v>
      </c>
      <c r="USK209" s="1290" t="s">
        <v>1345</v>
      </c>
      <c r="USL209" s="1290" t="s">
        <v>1345</v>
      </c>
      <c r="USM209" s="1290" t="s">
        <v>1345</v>
      </c>
      <c r="USN209" s="1290" t="s">
        <v>1345</v>
      </c>
      <c r="USO209" s="1290" t="s">
        <v>1345</v>
      </c>
      <c r="USP209" s="1290" t="s">
        <v>1345</v>
      </c>
      <c r="USQ209" s="1290" t="s">
        <v>1345</v>
      </c>
      <c r="USR209" s="1290" t="s">
        <v>1345</v>
      </c>
      <c r="USS209" s="1290" t="s">
        <v>1345</v>
      </c>
      <c r="UST209" s="1290" t="s">
        <v>1345</v>
      </c>
      <c r="USU209" s="1290" t="s">
        <v>1345</v>
      </c>
      <c r="USV209" s="1290" t="s">
        <v>1345</v>
      </c>
      <c r="USW209" s="1290" t="s">
        <v>1345</v>
      </c>
      <c r="USX209" s="1290" t="s">
        <v>1345</v>
      </c>
      <c r="USY209" s="1290" t="s">
        <v>1345</v>
      </c>
      <c r="USZ209" s="1290" t="s">
        <v>1345</v>
      </c>
      <c r="UTA209" s="1290" t="s">
        <v>1345</v>
      </c>
      <c r="UTB209" s="1290" t="s">
        <v>1345</v>
      </c>
      <c r="UTC209" s="1290" t="s">
        <v>1345</v>
      </c>
      <c r="UTD209" s="1290" t="s">
        <v>1345</v>
      </c>
      <c r="UTE209" s="1290" t="s">
        <v>1345</v>
      </c>
      <c r="UTF209" s="1290" t="s">
        <v>1345</v>
      </c>
      <c r="UTG209" s="1290" t="s">
        <v>1345</v>
      </c>
      <c r="UTH209" s="1290" t="s">
        <v>1345</v>
      </c>
      <c r="UTI209" s="1290" t="s">
        <v>1345</v>
      </c>
      <c r="UTJ209" s="1290" t="s">
        <v>1345</v>
      </c>
      <c r="UTK209" s="1290" t="s">
        <v>1345</v>
      </c>
      <c r="UTL209" s="1290" t="s">
        <v>1345</v>
      </c>
      <c r="UTM209" s="1290" t="s">
        <v>1345</v>
      </c>
      <c r="UTN209" s="1290" t="s">
        <v>1345</v>
      </c>
      <c r="UTO209" s="1290" t="s">
        <v>1345</v>
      </c>
      <c r="UTP209" s="1290" t="s">
        <v>1345</v>
      </c>
      <c r="UTQ209" s="1290" t="s">
        <v>1345</v>
      </c>
      <c r="UTR209" s="1290" t="s">
        <v>1345</v>
      </c>
      <c r="UTS209" s="1290" t="s">
        <v>1345</v>
      </c>
      <c r="UTT209" s="1290" t="s">
        <v>1345</v>
      </c>
      <c r="UTU209" s="1290" t="s">
        <v>1345</v>
      </c>
      <c r="UTV209" s="1290" t="s">
        <v>1345</v>
      </c>
      <c r="UTW209" s="1290" t="s">
        <v>1345</v>
      </c>
      <c r="UTX209" s="1290" t="s">
        <v>1345</v>
      </c>
      <c r="UTY209" s="1290" t="s">
        <v>1345</v>
      </c>
      <c r="UTZ209" s="1290" t="s">
        <v>1345</v>
      </c>
      <c r="UUA209" s="1290" t="s">
        <v>1345</v>
      </c>
      <c r="UUB209" s="1290" t="s">
        <v>1345</v>
      </c>
      <c r="UUC209" s="1290" t="s">
        <v>1345</v>
      </c>
      <c r="UUD209" s="1290" t="s">
        <v>1345</v>
      </c>
      <c r="UUE209" s="1290" t="s">
        <v>1345</v>
      </c>
      <c r="UUF209" s="1290" t="s">
        <v>1345</v>
      </c>
      <c r="UUG209" s="1290" t="s">
        <v>1345</v>
      </c>
      <c r="UUH209" s="1290" t="s">
        <v>1345</v>
      </c>
      <c r="UUI209" s="1290" t="s">
        <v>1345</v>
      </c>
      <c r="UUJ209" s="1290" t="s">
        <v>1345</v>
      </c>
      <c r="UUK209" s="1290" t="s">
        <v>1345</v>
      </c>
      <c r="UUL209" s="1290" t="s">
        <v>1345</v>
      </c>
      <c r="UUM209" s="1290" t="s">
        <v>1345</v>
      </c>
      <c r="UUN209" s="1290" t="s">
        <v>1345</v>
      </c>
      <c r="UUO209" s="1290" t="s">
        <v>1345</v>
      </c>
      <c r="UUP209" s="1290" t="s">
        <v>1345</v>
      </c>
      <c r="UUQ209" s="1290" t="s">
        <v>1345</v>
      </c>
      <c r="UUR209" s="1290" t="s">
        <v>1345</v>
      </c>
      <c r="UUS209" s="1290" t="s">
        <v>1345</v>
      </c>
      <c r="UUT209" s="1290" t="s">
        <v>1345</v>
      </c>
      <c r="UUU209" s="1290" t="s">
        <v>1345</v>
      </c>
      <c r="UUV209" s="1290" t="s">
        <v>1345</v>
      </c>
      <c r="UUW209" s="1290" t="s">
        <v>1345</v>
      </c>
      <c r="UUX209" s="1290" t="s">
        <v>1345</v>
      </c>
      <c r="UUY209" s="1290" t="s">
        <v>1345</v>
      </c>
      <c r="UUZ209" s="1290" t="s">
        <v>1345</v>
      </c>
      <c r="UVA209" s="1290" t="s">
        <v>1345</v>
      </c>
      <c r="UVB209" s="1290" t="s">
        <v>1345</v>
      </c>
      <c r="UVC209" s="1290" t="s">
        <v>1345</v>
      </c>
      <c r="UVD209" s="1290" t="s">
        <v>1345</v>
      </c>
      <c r="UVE209" s="1290" t="s">
        <v>1345</v>
      </c>
      <c r="UVF209" s="1290" t="s">
        <v>1345</v>
      </c>
      <c r="UVG209" s="1290" t="s">
        <v>1345</v>
      </c>
      <c r="UVH209" s="1290" t="s">
        <v>1345</v>
      </c>
      <c r="UVI209" s="1290" t="s">
        <v>1345</v>
      </c>
      <c r="UVJ209" s="1290" t="s">
        <v>1345</v>
      </c>
      <c r="UVK209" s="1290" t="s">
        <v>1345</v>
      </c>
      <c r="UVL209" s="1290" t="s">
        <v>1345</v>
      </c>
      <c r="UVM209" s="1290" t="s">
        <v>1345</v>
      </c>
      <c r="UVN209" s="1290" t="s">
        <v>1345</v>
      </c>
      <c r="UVO209" s="1290" t="s">
        <v>1345</v>
      </c>
      <c r="UVP209" s="1290" t="s">
        <v>1345</v>
      </c>
      <c r="UVQ209" s="1290" t="s">
        <v>1345</v>
      </c>
      <c r="UVR209" s="1290" t="s">
        <v>1345</v>
      </c>
      <c r="UVS209" s="1290" t="s">
        <v>1345</v>
      </c>
      <c r="UVT209" s="1290" t="s">
        <v>1345</v>
      </c>
      <c r="UVU209" s="1290" t="s">
        <v>1345</v>
      </c>
      <c r="UVV209" s="1290" t="s">
        <v>1345</v>
      </c>
      <c r="UVW209" s="1290" t="s">
        <v>1345</v>
      </c>
      <c r="UVX209" s="1290" t="s">
        <v>1345</v>
      </c>
      <c r="UVY209" s="1290" t="s">
        <v>1345</v>
      </c>
      <c r="UVZ209" s="1290" t="s">
        <v>1345</v>
      </c>
      <c r="UWA209" s="1290" t="s">
        <v>1345</v>
      </c>
      <c r="UWB209" s="1290" t="s">
        <v>1345</v>
      </c>
      <c r="UWC209" s="1290" t="s">
        <v>1345</v>
      </c>
      <c r="UWD209" s="1290" t="s">
        <v>1345</v>
      </c>
      <c r="UWE209" s="1290" t="s">
        <v>1345</v>
      </c>
      <c r="UWF209" s="1290" t="s">
        <v>1345</v>
      </c>
      <c r="UWG209" s="1290" t="s">
        <v>1345</v>
      </c>
      <c r="UWH209" s="1290" t="s">
        <v>1345</v>
      </c>
      <c r="UWI209" s="1290" t="s">
        <v>1345</v>
      </c>
      <c r="UWJ209" s="1290" t="s">
        <v>1345</v>
      </c>
      <c r="UWK209" s="1290" t="s">
        <v>1345</v>
      </c>
      <c r="UWL209" s="1290" t="s">
        <v>1345</v>
      </c>
      <c r="UWM209" s="1290" t="s">
        <v>1345</v>
      </c>
      <c r="UWN209" s="1290" t="s">
        <v>1345</v>
      </c>
      <c r="UWO209" s="1290" t="s">
        <v>1345</v>
      </c>
      <c r="UWP209" s="1290" t="s">
        <v>1345</v>
      </c>
      <c r="UWQ209" s="1290" t="s">
        <v>1345</v>
      </c>
      <c r="UWR209" s="1290" t="s">
        <v>1345</v>
      </c>
      <c r="UWS209" s="1290" t="s">
        <v>1345</v>
      </c>
      <c r="UWT209" s="1290" t="s">
        <v>1345</v>
      </c>
      <c r="UWU209" s="1290" t="s">
        <v>1345</v>
      </c>
      <c r="UWV209" s="1290" t="s">
        <v>1345</v>
      </c>
      <c r="UWW209" s="1290" t="s">
        <v>1345</v>
      </c>
      <c r="UWX209" s="1290" t="s">
        <v>1345</v>
      </c>
      <c r="UWY209" s="1290" t="s">
        <v>1345</v>
      </c>
      <c r="UWZ209" s="1290" t="s">
        <v>1345</v>
      </c>
      <c r="UXA209" s="1290" t="s">
        <v>1345</v>
      </c>
      <c r="UXB209" s="1290" t="s">
        <v>1345</v>
      </c>
      <c r="UXC209" s="1290" t="s">
        <v>1345</v>
      </c>
      <c r="UXD209" s="1290" t="s">
        <v>1345</v>
      </c>
      <c r="UXE209" s="1290" t="s">
        <v>1345</v>
      </c>
      <c r="UXF209" s="1290" t="s">
        <v>1345</v>
      </c>
      <c r="UXG209" s="1290" t="s">
        <v>1345</v>
      </c>
      <c r="UXH209" s="1290" t="s">
        <v>1345</v>
      </c>
      <c r="UXI209" s="1290" t="s">
        <v>1345</v>
      </c>
      <c r="UXJ209" s="1290" t="s">
        <v>1345</v>
      </c>
      <c r="UXK209" s="1290" t="s">
        <v>1345</v>
      </c>
      <c r="UXL209" s="1290" t="s">
        <v>1345</v>
      </c>
      <c r="UXM209" s="1290" t="s">
        <v>1345</v>
      </c>
      <c r="UXN209" s="1290" t="s">
        <v>1345</v>
      </c>
      <c r="UXO209" s="1290" t="s">
        <v>1345</v>
      </c>
      <c r="UXP209" s="1290" t="s">
        <v>1345</v>
      </c>
      <c r="UXQ209" s="1290" t="s">
        <v>1345</v>
      </c>
      <c r="UXR209" s="1290" t="s">
        <v>1345</v>
      </c>
      <c r="UXS209" s="1290" t="s">
        <v>1345</v>
      </c>
      <c r="UXT209" s="1290" t="s">
        <v>1345</v>
      </c>
      <c r="UXU209" s="1290" t="s">
        <v>1345</v>
      </c>
      <c r="UXV209" s="1290" t="s">
        <v>1345</v>
      </c>
      <c r="UXW209" s="1290" t="s">
        <v>1345</v>
      </c>
      <c r="UXX209" s="1290" t="s">
        <v>1345</v>
      </c>
      <c r="UXY209" s="1290" t="s">
        <v>1345</v>
      </c>
      <c r="UXZ209" s="1290" t="s">
        <v>1345</v>
      </c>
      <c r="UYA209" s="1290" t="s">
        <v>1345</v>
      </c>
      <c r="UYB209" s="1290" t="s">
        <v>1345</v>
      </c>
      <c r="UYC209" s="1290" t="s">
        <v>1345</v>
      </c>
      <c r="UYD209" s="1290" t="s">
        <v>1345</v>
      </c>
      <c r="UYE209" s="1290" t="s">
        <v>1345</v>
      </c>
      <c r="UYF209" s="1290" t="s">
        <v>1345</v>
      </c>
      <c r="UYG209" s="1290" t="s">
        <v>1345</v>
      </c>
      <c r="UYH209" s="1290" t="s">
        <v>1345</v>
      </c>
      <c r="UYI209" s="1290" t="s">
        <v>1345</v>
      </c>
      <c r="UYJ209" s="1290" t="s">
        <v>1345</v>
      </c>
      <c r="UYK209" s="1290" t="s">
        <v>1345</v>
      </c>
      <c r="UYL209" s="1290" t="s">
        <v>1345</v>
      </c>
      <c r="UYM209" s="1290" t="s">
        <v>1345</v>
      </c>
      <c r="UYN209" s="1290" t="s">
        <v>1345</v>
      </c>
      <c r="UYO209" s="1290" t="s">
        <v>1345</v>
      </c>
      <c r="UYP209" s="1290" t="s">
        <v>1345</v>
      </c>
      <c r="UYQ209" s="1290" t="s">
        <v>1345</v>
      </c>
      <c r="UYR209" s="1290" t="s">
        <v>1345</v>
      </c>
      <c r="UYS209" s="1290" t="s">
        <v>1345</v>
      </c>
      <c r="UYT209" s="1290" t="s">
        <v>1345</v>
      </c>
      <c r="UYU209" s="1290" t="s">
        <v>1345</v>
      </c>
      <c r="UYV209" s="1290" t="s">
        <v>1345</v>
      </c>
      <c r="UYW209" s="1290" t="s">
        <v>1345</v>
      </c>
      <c r="UYX209" s="1290" t="s">
        <v>1345</v>
      </c>
      <c r="UYY209" s="1290" t="s">
        <v>1345</v>
      </c>
      <c r="UYZ209" s="1290" t="s">
        <v>1345</v>
      </c>
      <c r="UZA209" s="1290" t="s">
        <v>1345</v>
      </c>
      <c r="UZB209" s="1290" t="s">
        <v>1345</v>
      </c>
      <c r="UZC209" s="1290" t="s">
        <v>1345</v>
      </c>
      <c r="UZD209" s="1290" t="s">
        <v>1345</v>
      </c>
      <c r="UZE209" s="1290" t="s">
        <v>1345</v>
      </c>
      <c r="UZF209" s="1290" t="s">
        <v>1345</v>
      </c>
      <c r="UZG209" s="1290" t="s">
        <v>1345</v>
      </c>
      <c r="UZH209" s="1290" t="s">
        <v>1345</v>
      </c>
      <c r="UZI209" s="1290" t="s">
        <v>1345</v>
      </c>
      <c r="UZJ209" s="1290" t="s">
        <v>1345</v>
      </c>
      <c r="UZK209" s="1290" t="s">
        <v>1345</v>
      </c>
      <c r="UZL209" s="1290" t="s">
        <v>1345</v>
      </c>
      <c r="UZM209" s="1290" t="s">
        <v>1345</v>
      </c>
      <c r="UZN209" s="1290" t="s">
        <v>1345</v>
      </c>
      <c r="UZO209" s="1290" t="s">
        <v>1345</v>
      </c>
      <c r="UZP209" s="1290" t="s">
        <v>1345</v>
      </c>
      <c r="UZQ209" s="1290" t="s">
        <v>1345</v>
      </c>
      <c r="UZR209" s="1290" t="s">
        <v>1345</v>
      </c>
      <c r="UZS209" s="1290" t="s">
        <v>1345</v>
      </c>
      <c r="UZT209" s="1290" t="s">
        <v>1345</v>
      </c>
      <c r="UZU209" s="1290" t="s">
        <v>1345</v>
      </c>
      <c r="UZV209" s="1290" t="s">
        <v>1345</v>
      </c>
      <c r="UZW209" s="1290" t="s">
        <v>1345</v>
      </c>
      <c r="UZX209" s="1290" t="s">
        <v>1345</v>
      </c>
      <c r="UZY209" s="1290" t="s">
        <v>1345</v>
      </c>
      <c r="UZZ209" s="1290" t="s">
        <v>1345</v>
      </c>
      <c r="VAA209" s="1290" t="s">
        <v>1345</v>
      </c>
      <c r="VAB209" s="1290" t="s">
        <v>1345</v>
      </c>
      <c r="VAC209" s="1290" t="s">
        <v>1345</v>
      </c>
      <c r="VAD209" s="1290" t="s">
        <v>1345</v>
      </c>
      <c r="VAE209" s="1290" t="s">
        <v>1345</v>
      </c>
      <c r="VAF209" s="1290" t="s">
        <v>1345</v>
      </c>
      <c r="VAG209" s="1290" t="s">
        <v>1345</v>
      </c>
      <c r="VAH209" s="1290" t="s">
        <v>1345</v>
      </c>
      <c r="VAI209" s="1290" t="s">
        <v>1345</v>
      </c>
      <c r="VAJ209" s="1290" t="s">
        <v>1345</v>
      </c>
      <c r="VAK209" s="1290" t="s">
        <v>1345</v>
      </c>
      <c r="VAL209" s="1290" t="s">
        <v>1345</v>
      </c>
      <c r="VAM209" s="1290" t="s">
        <v>1345</v>
      </c>
      <c r="VAN209" s="1290" t="s">
        <v>1345</v>
      </c>
      <c r="VAO209" s="1290" t="s">
        <v>1345</v>
      </c>
      <c r="VAP209" s="1290" t="s">
        <v>1345</v>
      </c>
      <c r="VAQ209" s="1290" t="s">
        <v>1345</v>
      </c>
      <c r="VAR209" s="1290" t="s">
        <v>1345</v>
      </c>
      <c r="VAS209" s="1290" t="s">
        <v>1345</v>
      </c>
      <c r="VAT209" s="1290" t="s">
        <v>1345</v>
      </c>
      <c r="VAU209" s="1290" t="s">
        <v>1345</v>
      </c>
      <c r="VAV209" s="1290" t="s">
        <v>1345</v>
      </c>
      <c r="VAW209" s="1290" t="s">
        <v>1345</v>
      </c>
      <c r="VAX209" s="1290" t="s">
        <v>1345</v>
      </c>
      <c r="VAY209" s="1290" t="s">
        <v>1345</v>
      </c>
      <c r="VAZ209" s="1290" t="s">
        <v>1345</v>
      </c>
      <c r="VBA209" s="1290" t="s">
        <v>1345</v>
      </c>
      <c r="VBB209" s="1290" t="s">
        <v>1345</v>
      </c>
      <c r="VBC209" s="1290" t="s">
        <v>1345</v>
      </c>
      <c r="VBD209" s="1290" t="s">
        <v>1345</v>
      </c>
      <c r="VBE209" s="1290" t="s">
        <v>1345</v>
      </c>
      <c r="VBF209" s="1290" t="s">
        <v>1345</v>
      </c>
      <c r="VBG209" s="1290" t="s">
        <v>1345</v>
      </c>
      <c r="VBH209" s="1290" t="s">
        <v>1345</v>
      </c>
      <c r="VBI209" s="1290" t="s">
        <v>1345</v>
      </c>
      <c r="VBJ209" s="1290" t="s">
        <v>1345</v>
      </c>
      <c r="VBK209" s="1290" t="s">
        <v>1345</v>
      </c>
      <c r="VBL209" s="1290" t="s">
        <v>1345</v>
      </c>
      <c r="VBM209" s="1290" t="s">
        <v>1345</v>
      </c>
      <c r="VBN209" s="1290" t="s">
        <v>1345</v>
      </c>
      <c r="VBO209" s="1290" t="s">
        <v>1345</v>
      </c>
      <c r="VBP209" s="1290" t="s">
        <v>1345</v>
      </c>
      <c r="VBQ209" s="1290" t="s">
        <v>1345</v>
      </c>
      <c r="VBR209" s="1290" t="s">
        <v>1345</v>
      </c>
      <c r="VBS209" s="1290" t="s">
        <v>1345</v>
      </c>
      <c r="VBT209" s="1290" t="s">
        <v>1345</v>
      </c>
      <c r="VBU209" s="1290" t="s">
        <v>1345</v>
      </c>
      <c r="VBV209" s="1290" t="s">
        <v>1345</v>
      </c>
      <c r="VBW209" s="1290" t="s">
        <v>1345</v>
      </c>
      <c r="VBX209" s="1290" t="s">
        <v>1345</v>
      </c>
      <c r="VBY209" s="1290" t="s">
        <v>1345</v>
      </c>
      <c r="VBZ209" s="1290" t="s">
        <v>1345</v>
      </c>
      <c r="VCA209" s="1290" t="s">
        <v>1345</v>
      </c>
      <c r="VCB209" s="1290" t="s">
        <v>1345</v>
      </c>
      <c r="VCC209" s="1290" t="s">
        <v>1345</v>
      </c>
      <c r="VCD209" s="1290" t="s">
        <v>1345</v>
      </c>
      <c r="VCE209" s="1290" t="s">
        <v>1345</v>
      </c>
      <c r="VCF209" s="1290" t="s">
        <v>1345</v>
      </c>
      <c r="VCG209" s="1290" t="s">
        <v>1345</v>
      </c>
      <c r="VCH209" s="1290" t="s">
        <v>1345</v>
      </c>
      <c r="VCI209" s="1290" t="s">
        <v>1345</v>
      </c>
      <c r="VCJ209" s="1290" t="s">
        <v>1345</v>
      </c>
      <c r="VCK209" s="1290" t="s">
        <v>1345</v>
      </c>
      <c r="VCL209" s="1290" t="s">
        <v>1345</v>
      </c>
      <c r="VCM209" s="1290" t="s">
        <v>1345</v>
      </c>
      <c r="VCN209" s="1290" t="s">
        <v>1345</v>
      </c>
      <c r="VCO209" s="1290" t="s">
        <v>1345</v>
      </c>
      <c r="VCP209" s="1290" t="s">
        <v>1345</v>
      </c>
      <c r="VCQ209" s="1290" t="s">
        <v>1345</v>
      </c>
      <c r="VCR209" s="1290" t="s">
        <v>1345</v>
      </c>
      <c r="VCS209" s="1290" t="s">
        <v>1345</v>
      </c>
      <c r="VCT209" s="1290" t="s">
        <v>1345</v>
      </c>
      <c r="VCU209" s="1290" t="s">
        <v>1345</v>
      </c>
      <c r="VCV209" s="1290" t="s">
        <v>1345</v>
      </c>
      <c r="VCW209" s="1290" t="s">
        <v>1345</v>
      </c>
      <c r="VCX209" s="1290" t="s">
        <v>1345</v>
      </c>
      <c r="VCY209" s="1290" t="s">
        <v>1345</v>
      </c>
      <c r="VCZ209" s="1290" t="s">
        <v>1345</v>
      </c>
      <c r="VDA209" s="1290" t="s">
        <v>1345</v>
      </c>
      <c r="VDB209" s="1290" t="s">
        <v>1345</v>
      </c>
      <c r="VDC209" s="1290" t="s">
        <v>1345</v>
      </c>
      <c r="VDD209" s="1290" t="s">
        <v>1345</v>
      </c>
      <c r="VDE209" s="1290" t="s">
        <v>1345</v>
      </c>
      <c r="VDF209" s="1290" t="s">
        <v>1345</v>
      </c>
      <c r="VDG209" s="1290" t="s">
        <v>1345</v>
      </c>
      <c r="VDH209" s="1290" t="s">
        <v>1345</v>
      </c>
      <c r="VDI209" s="1290" t="s">
        <v>1345</v>
      </c>
      <c r="VDJ209" s="1290" t="s">
        <v>1345</v>
      </c>
      <c r="VDK209" s="1290" t="s">
        <v>1345</v>
      </c>
      <c r="VDL209" s="1290" t="s">
        <v>1345</v>
      </c>
      <c r="VDM209" s="1290" t="s">
        <v>1345</v>
      </c>
      <c r="VDN209" s="1290" t="s">
        <v>1345</v>
      </c>
      <c r="VDO209" s="1290" t="s">
        <v>1345</v>
      </c>
      <c r="VDP209" s="1290" t="s">
        <v>1345</v>
      </c>
      <c r="VDQ209" s="1290" t="s">
        <v>1345</v>
      </c>
      <c r="VDR209" s="1290" t="s">
        <v>1345</v>
      </c>
      <c r="VDS209" s="1290" t="s">
        <v>1345</v>
      </c>
      <c r="VDT209" s="1290" t="s">
        <v>1345</v>
      </c>
      <c r="VDU209" s="1290" t="s">
        <v>1345</v>
      </c>
      <c r="VDV209" s="1290" t="s">
        <v>1345</v>
      </c>
      <c r="VDW209" s="1290" t="s">
        <v>1345</v>
      </c>
      <c r="VDX209" s="1290" t="s">
        <v>1345</v>
      </c>
      <c r="VDY209" s="1290" t="s">
        <v>1345</v>
      </c>
      <c r="VDZ209" s="1290" t="s">
        <v>1345</v>
      </c>
      <c r="VEA209" s="1290" t="s">
        <v>1345</v>
      </c>
      <c r="VEB209" s="1290" t="s">
        <v>1345</v>
      </c>
      <c r="VEC209" s="1290" t="s">
        <v>1345</v>
      </c>
      <c r="VED209" s="1290" t="s">
        <v>1345</v>
      </c>
      <c r="VEE209" s="1290" t="s">
        <v>1345</v>
      </c>
      <c r="VEF209" s="1290" t="s">
        <v>1345</v>
      </c>
      <c r="VEG209" s="1290" t="s">
        <v>1345</v>
      </c>
      <c r="VEH209" s="1290" t="s">
        <v>1345</v>
      </c>
      <c r="VEI209" s="1290" t="s">
        <v>1345</v>
      </c>
      <c r="VEJ209" s="1290" t="s">
        <v>1345</v>
      </c>
      <c r="VEK209" s="1290" t="s">
        <v>1345</v>
      </c>
      <c r="VEL209" s="1290" t="s">
        <v>1345</v>
      </c>
      <c r="VEM209" s="1290" t="s">
        <v>1345</v>
      </c>
      <c r="VEN209" s="1290" t="s">
        <v>1345</v>
      </c>
      <c r="VEO209" s="1290" t="s">
        <v>1345</v>
      </c>
      <c r="VEP209" s="1290" t="s">
        <v>1345</v>
      </c>
      <c r="VEQ209" s="1290" t="s">
        <v>1345</v>
      </c>
      <c r="VER209" s="1290" t="s">
        <v>1345</v>
      </c>
      <c r="VES209" s="1290" t="s">
        <v>1345</v>
      </c>
      <c r="VET209" s="1290" t="s">
        <v>1345</v>
      </c>
      <c r="VEU209" s="1290" t="s">
        <v>1345</v>
      </c>
      <c r="VEV209" s="1290" t="s">
        <v>1345</v>
      </c>
      <c r="VEW209" s="1290" t="s">
        <v>1345</v>
      </c>
      <c r="VEX209" s="1290" t="s">
        <v>1345</v>
      </c>
      <c r="VEY209" s="1290" t="s">
        <v>1345</v>
      </c>
      <c r="VEZ209" s="1290" t="s">
        <v>1345</v>
      </c>
      <c r="VFA209" s="1290" t="s">
        <v>1345</v>
      </c>
      <c r="VFB209" s="1290" t="s">
        <v>1345</v>
      </c>
      <c r="VFC209" s="1290" t="s">
        <v>1345</v>
      </c>
      <c r="VFD209" s="1290" t="s">
        <v>1345</v>
      </c>
      <c r="VFE209" s="1290" t="s">
        <v>1345</v>
      </c>
      <c r="VFF209" s="1290" t="s">
        <v>1345</v>
      </c>
      <c r="VFG209" s="1290" t="s">
        <v>1345</v>
      </c>
      <c r="VFH209" s="1290" t="s">
        <v>1345</v>
      </c>
      <c r="VFI209" s="1290" t="s">
        <v>1345</v>
      </c>
      <c r="VFJ209" s="1290" t="s">
        <v>1345</v>
      </c>
      <c r="VFK209" s="1290" t="s">
        <v>1345</v>
      </c>
      <c r="VFL209" s="1290" t="s">
        <v>1345</v>
      </c>
      <c r="VFM209" s="1290" t="s">
        <v>1345</v>
      </c>
      <c r="VFN209" s="1290" t="s">
        <v>1345</v>
      </c>
      <c r="VFO209" s="1290" t="s">
        <v>1345</v>
      </c>
      <c r="VFP209" s="1290" t="s">
        <v>1345</v>
      </c>
      <c r="VFQ209" s="1290" t="s">
        <v>1345</v>
      </c>
      <c r="VFR209" s="1290" t="s">
        <v>1345</v>
      </c>
      <c r="VFS209" s="1290" t="s">
        <v>1345</v>
      </c>
      <c r="VFT209" s="1290" t="s">
        <v>1345</v>
      </c>
      <c r="VFU209" s="1290" t="s">
        <v>1345</v>
      </c>
      <c r="VFV209" s="1290" t="s">
        <v>1345</v>
      </c>
      <c r="VFW209" s="1290" t="s">
        <v>1345</v>
      </c>
      <c r="VFX209" s="1290" t="s">
        <v>1345</v>
      </c>
      <c r="VFY209" s="1290" t="s">
        <v>1345</v>
      </c>
      <c r="VFZ209" s="1290" t="s">
        <v>1345</v>
      </c>
      <c r="VGA209" s="1290" t="s">
        <v>1345</v>
      </c>
      <c r="VGB209" s="1290" t="s">
        <v>1345</v>
      </c>
      <c r="VGC209" s="1290" t="s">
        <v>1345</v>
      </c>
      <c r="VGD209" s="1290" t="s">
        <v>1345</v>
      </c>
      <c r="VGE209" s="1290" t="s">
        <v>1345</v>
      </c>
      <c r="VGF209" s="1290" t="s">
        <v>1345</v>
      </c>
      <c r="VGG209" s="1290" t="s">
        <v>1345</v>
      </c>
      <c r="VGH209" s="1290" t="s">
        <v>1345</v>
      </c>
      <c r="VGI209" s="1290" t="s">
        <v>1345</v>
      </c>
      <c r="VGJ209" s="1290" t="s">
        <v>1345</v>
      </c>
      <c r="VGK209" s="1290" t="s">
        <v>1345</v>
      </c>
      <c r="VGL209" s="1290" t="s">
        <v>1345</v>
      </c>
      <c r="VGM209" s="1290" t="s">
        <v>1345</v>
      </c>
      <c r="VGN209" s="1290" t="s">
        <v>1345</v>
      </c>
      <c r="VGO209" s="1290" t="s">
        <v>1345</v>
      </c>
      <c r="VGP209" s="1290" t="s">
        <v>1345</v>
      </c>
      <c r="VGQ209" s="1290" t="s">
        <v>1345</v>
      </c>
      <c r="VGR209" s="1290" t="s">
        <v>1345</v>
      </c>
      <c r="VGS209" s="1290" t="s">
        <v>1345</v>
      </c>
      <c r="VGT209" s="1290" t="s">
        <v>1345</v>
      </c>
      <c r="VGU209" s="1290" t="s">
        <v>1345</v>
      </c>
      <c r="VGV209" s="1290" t="s">
        <v>1345</v>
      </c>
      <c r="VGW209" s="1290" t="s">
        <v>1345</v>
      </c>
      <c r="VGX209" s="1290" t="s">
        <v>1345</v>
      </c>
      <c r="VGY209" s="1290" t="s">
        <v>1345</v>
      </c>
      <c r="VGZ209" s="1290" t="s">
        <v>1345</v>
      </c>
      <c r="VHA209" s="1290" t="s">
        <v>1345</v>
      </c>
      <c r="VHB209" s="1290" t="s">
        <v>1345</v>
      </c>
      <c r="VHC209" s="1290" t="s">
        <v>1345</v>
      </c>
      <c r="VHD209" s="1290" t="s">
        <v>1345</v>
      </c>
      <c r="VHE209" s="1290" t="s">
        <v>1345</v>
      </c>
      <c r="VHF209" s="1290" t="s">
        <v>1345</v>
      </c>
      <c r="VHG209" s="1290" t="s">
        <v>1345</v>
      </c>
      <c r="VHH209" s="1290" t="s">
        <v>1345</v>
      </c>
      <c r="VHI209" s="1290" t="s">
        <v>1345</v>
      </c>
      <c r="VHJ209" s="1290" t="s">
        <v>1345</v>
      </c>
      <c r="VHK209" s="1290" t="s">
        <v>1345</v>
      </c>
      <c r="VHL209" s="1290" t="s">
        <v>1345</v>
      </c>
      <c r="VHM209" s="1290" t="s">
        <v>1345</v>
      </c>
      <c r="VHN209" s="1290" t="s">
        <v>1345</v>
      </c>
      <c r="VHO209" s="1290" t="s">
        <v>1345</v>
      </c>
      <c r="VHP209" s="1290" t="s">
        <v>1345</v>
      </c>
      <c r="VHQ209" s="1290" t="s">
        <v>1345</v>
      </c>
      <c r="VHR209" s="1290" t="s">
        <v>1345</v>
      </c>
      <c r="VHS209" s="1290" t="s">
        <v>1345</v>
      </c>
      <c r="VHT209" s="1290" t="s">
        <v>1345</v>
      </c>
      <c r="VHU209" s="1290" t="s">
        <v>1345</v>
      </c>
      <c r="VHV209" s="1290" t="s">
        <v>1345</v>
      </c>
      <c r="VHW209" s="1290" t="s">
        <v>1345</v>
      </c>
      <c r="VHX209" s="1290" t="s">
        <v>1345</v>
      </c>
      <c r="VHY209" s="1290" t="s">
        <v>1345</v>
      </c>
      <c r="VHZ209" s="1290" t="s">
        <v>1345</v>
      </c>
      <c r="VIA209" s="1290" t="s">
        <v>1345</v>
      </c>
      <c r="VIB209" s="1290" t="s">
        <v>1345</v>
      </c>
      <c r="VIC209" s="1290" t="s">
        <v>1345</v>
      </c>
      <c r="VID209" s="1290" t="s">
        <v>1345</v>
      </c>
      <c r="VIE209" s="1290" t="s">
        <v>1345</v>
      </c>
      <c r="VIF209" s="1290" t="s">
        <v>1345</v>
      </c>
      <c r="VIG209" s="1290" t="s">
        <v>1345</v>
      </c>
      <c r="VIH209" s="1290" t="s">
        <v>1345</v>
      </c>
      <c r="VII209" s="1290" t="s">
        <v>1345</v>
      </c>
      <c r="VIJ209" s="1290" t="s">
        <v>1345</v>
      </c>
      <c r="VIK209" s="1290" t="s">
        <v>1345</v>
      </c>
      <c r="VIL209" s="1290" t="s">
        <v>1345</v>
      </c>
      <c r="VIM209" s="1290" t="s">
        <v>1345</v>
      </c>
      <c r="VIN209" s="1290" t="s">
        <v>1345</v>
      </c>
      <c r="VIO209" s="1290" t="s">
        <v>1345</v>
      </c>
      <c r="VIP209" s="1290" t="s">
        <v>1345</v>
      </c>
      <c r="VIQ209" s="1290" t="s">
        <v>1345</v>
      </c>
      <c r="VIR209" s="1290" t="s">
        <v>1345</v>
      </c>
      <c r="VIS209" s="1290" t="s">
        <v>1345</v>
      </c>
      <c r="VIT209" s="1290" t="s">
        <v>1345</v>
      </c>
      <c r="VIU209" s="1290" t="s">
        <v>1345</v>
      </c>
      <c r="VIV209" s="1290" t="s">
        <v>1345</v>
      </c>
      <c r="VIW209" s="1290" t="s">
        <v>1345</v>
      </c>
      <c r="VIX209" s="1290" t="s">
        <v>1345</v>
      </c>
      <c r="VIY209" s="1290" t="s">
        <v>1345</v>
      </c>
      <c r="VIZ209" s="1290" t="s">
        <v>1345</v>
      </c>
      <c r="VJA209" s="1290" t="s">
        <v>1345</v>
      </c>
      <c r="VJB209" s="1290" t="s">
        <v>1345</v>
      </c>
      <c r="VJC209" s="1290" t="s">
        <v>1345</v>
      </c>
      <c r="VJD209" s="1290" t="s">
        <v>1345</v>
      </c>
      <c r="VJE209" s="1290" t="s">
        <v>1345</v>
      </c>
      <c r="VJF209" s="1290" t="s">
        <v>1345</v>
      </c>
      <c r="VJG209" s="1290" t="s">
        <v>1345</v>
      </c>
      <c r="VJH209" s="1290" t="s">
        <v>1345</v>
      </c>
      <c r="VJI209" s="1290" t="s">
        <v>1345</v>
      </c>
      <c r="VJJ209" s="1290" t="s">
        <v>1345</v>
      </c>
      <c r="VJK209" s="1290" t="s">
        <v>1345</v>
      </c>
      <c r="VJL209" s="1290" t="s">
        <v>1345</v>
      </c>
      <c r="VJM209" s="1290" t="s">
        <v>1345</v>
      </c>
      <c r="VJN209" s="1290" t="s">
        <v>1345</v>
      </c>
      <c r="VJO209" s="1290" t="s">
        <v>1345</v>
      </c>
      <c r="VJP209" s="1290" t="s">
        <v>1345</v>
      </c>
      <c r="VJQ209" s="1290" t="s">
        <v>1345</v>
      </c>
      <c r="VJR209" s="1290" t="s">
        <v>1345</v>
      </c>
      <c r="VJS209" s="1290" t="s">
        <v>1345</v>
      </c>
      <c r="VJT209" s="1290" t="s">
        <v>1345</v>
      </c>
      <c r="VJU209" s="1290" t="s">
        <v>1345</v>
      </c>
      <c r="VJV209" s="1290" t="s">
        <v>1345</v>
      </c>
      <c r="VJW209" s="1290" t="s">
        <v>1345</v>
      </c>
      <c r="VJX209" s="1290" t="s">
        <v>1345</v>
      </c>
      <c r="VJY209" s="1290" t="s">
        <v>1345</v>
      </c>
      <c r="VJZ209" s="1290" t="s">
        <v>1345</v>
      </c>
      <c r="VKA209" s="1290" t="s">
        <v>1345</v>
      </c>
      <c r="VKB209" s="1290" t="s">
        <v>1345</v>
      </c>
      <c r="VKC209" s="1290" t="s">
        <v>1345</v>
      </c>
      <c r="VKD209" s="1290" t="s">
        <v>1345</v>
      </c>
      <c r="VKE209" s="1290" t="s">
        <v>1345</v>
      </c>
      <c r="VKF209" s="1290" t="s">
        <v>1345</v>
      </c>
      <c r="VKG209" s="1290" t="s">
        <v>1345</v>
      </c>
      <c r="VKH209" s="1290" t="s">
        <v>1345</v>
      </c>
      <c r="VKI209" s="1290" t="s">
        <v>1345</v>
      </c>
      <c r="VKJ209" s="1290" t="s">
        <v>1345</v>
      </c>
      <c r="VKK209" s="1290" t="s">
        <v>1345</v>
      </c>
      <c r="VKL209" s="1290" t="s">
        <v>1345</v>
      </c>
      <c r="VKM209" s="1290" t="s">
        <v>1345</v>
      </c>
      <c r="VKN209" s="1290" t="s">
        <v>1345</v>
      </c>
      <c r="VKO209" s="1290" t="s">
        <v>1345</v>
      </c>
      <c r="VKP209" s="1290" t="s">
        <v>1345</v>
      </c>
      <c r="VKQ209" s="1290" t="s">
        <v>1345</v>
      </c>
      <c r="VKR209" s="1290" t="s">
        <v>1345</v>
      </c>
      <c r="VKS209" s="1290" t="s">
        <v>1345</v>
      </c>
      <c r="VKT209" s="1290" t="s">
        <v>1345</v>
      </c>
      <c r="VKU209" s="1290" t="s">
        <v>1345</v>
      </c>
      <c r="VKV209" s="1290" t="s">
        <v>1345</v>
      </c>
      <c r="VKW209" s="1290" t="s">
        <v>1345</v>
      </c>
      <c r="VKX209" s="1290" t="s">
        <v>1345</v>
      </c>
      <c r="VKY209" s="1290" t="s">
        <v>1345</v>
      </c>
      <c r="VKZ209" s="1290" t="s">
        <v>1345</v>
      </c>
      <c r="VLA209" s="1290" t="s">
        <v>1345</v>
      </c>
      <c r="VLB209" s="1290" t="s">
        <v>1345</v>
      </c>
      <c r="VLC209" s="1290" t="s">
        <v>1345</v>
      </c>
      <c r="VLD209" s="1290" t="s">
        <v>1345</v>
      </c>
      <c r="VLE209" s="1290" t="s">
        <v>1345</v>
      </c>
      <c r="VLF209" s="1290" t="s">
        <v>1345</v>
      </c>
      <c r="VLG209" s="1290" t="s">
        <v>1345</v>
      </c>
      <c r="VLH209" s="1290" t="s">
        <v>1345</v>
      </c>
      <c r="VLI209" s="1290" t="s">
        <v>1345</v>
      </c>
      <c r="VLJ209" s="1290" t="s">
        <v>1345</v>
      </c>
      <c r="VLK209" s="1290" t="s">
        <v>1345</v>
      </c>
      <c r="VLL209" s="1290" t="s">
        <v>1345</v>
      </c>
      <c r="VLM209" s="1290" t="s">
        <v>1345</v>
      </c>
      <c r="VLN209" s="1290" t="s">
        <v>1345</v>
      </c>
      <c r="VLO209" s="1290" t="s">
        <v>1345</v>
      </c>
      <c r="VLP209" s="1290" t="s">
        <v>1345</v>
      </c>
      <c r="VLQ209" s="1290" t="s">
        <v>1345</v>
      </c>
      <c r="VLR209" s="1290" t="s">
        <v>1345</v>
      </c>
      <c r="VLS209" s="1290" t="s">
        <v>1345</v>
      </c>
      <c r="VLT209" s="1290" t="s">
        <v>1345</v>
      </c>
      <c r="VLU209" s="1290" t="s">
        <v>1345</v>
      </c>
      <c r="VLV209" s="1290" t="s">
        <v>1345</v>
      </c>
      <c r="VLW209" s="1290" t="s">
        <v>1345</v>
      </c>
      <c r="VLX209" s="1290" t="s">
        <v>1345</v>
      </c>
      <c r="VLY209" s="1290" t="s">
        <v>1345</v>
      </c>
      <c r="VLZ209" s="1290" t="s">
        <v>1345</v>
      </c>
      <c r="VMA209" s="1290" t="s">
        <v>1345</v>
      </c>
      <c r="VMB209" s="1290" t="s">
        <v>1345</v>
      </c>
      <c r="VMC209" s="1290" t="s">
        <v>1345</v>
      </c>
      <c r="VMD209" s="1290" t="s">
        <v>1345</v>
      </c>
      <c r="VME209" s="1290" t="s">
        <v>1345</v>
      </c>
      <c r="VMF209" s="1290" t="s">
        <v>1345</v>
      </c>
      <c r="VMG209" s="1290" t="s">
        <v>1345</v>
      </c>
      <c r="VMH209" s="1290" t="s">
        <v>1345</v>
      </c>
      <c r="VMI209" s="1290" t="s">
        <v>1345</v>
      </c>
      <c r="VMJ209" s="1290" t="s">
        <v>1345</v>
      </c>
      <c r="VMK209" s="1290" t="s">
        <v>1345</v>
      </c>
      <c r="VML209" s="1290" t="s">
        <v>1345</v>
      </c>
      <c r="VMM209" s="1290" t="s">
        <v>1345</v>
      </c>
      <c r="VMN209" s="1290" t="s">
        <v>1345</v>
      </c>
      <c r="VMO209" s="1290" t="s">
        <v>1345</v>
      </c>
      <c r="VMP209" s="1290" t="s">
        <v>1345</v>
      </c>
      <c r="VMQ209" s="1290" t="s">
        <v>1345</v>
      </c>
      <c r="VMR209" s="1290" t="s">
        <v>1345</v>
      </c>
      <c r="VMS209" s="1290" t="s">
        <v>1345</v>
      </c>
      <c r="VMT209" s="1290" t="s">
        <v>1345</v>
      </c>
      <c r="VMU209" s="1290" t="s">
        <v>1345</v>
      </c>
      <c r="VMV209" s="1290" t="s">
        <v>1345</v>
      </c>
      <c r="VMW209" s="1290" t="s">
        <v>1345</v>
      </c>
      <c r="VMX209" s="1290" t="s">
        <v>1345</v>
      </c>
      <c r="VMY209" s="1290" t="s">
        <v>1345</v>
      </c>
      <c r="VMZ209" s="1290" t="s">
        <v>1345</v>
      </c>
      <c r="VNA209" s="1290" t="s">
        <v>1345</v>
      </c>
      <c r="VNB209" s="1290" t="s">
        <v>1345</v>
      </c>
      <c r="VNC209" s="1290" t="s">
        <v>1345</v>
      </c>
      <c r="VND209" s="1290" t="s">
        <v>1345</v>
      </c>
      <c r="VNE209" s="1290" t="s">
        <v>1345</v>
      </c>
      <c r="VNF209" s="1290" t="s">
        <v>1345</v>
      </c>
      <c r="VNG209" s="1290" t="s">
        <v>1345</v>
      </c>
      <c r="VNH209" s="1290" t="s">
        <v>1345</v>
      </c>
      <c r="VNI209" s="1290" t="s">
        <v>1345</v>
      </c>
      <c r="VNJ209" s="1290" t="s">
        <v>1345</v>
      </c>
      <c r="VNK209" s="1290" t="s">
        <v>1345</v>
      </c>
      <c r="VNL209" s="1290" t="s">
        <v>1345</v>
      </c>
      <c r="VNM209" s="1290" t="s">
        <v>1345</v>
      </c>
      <c r="VNN209" s="1290" t="s">
        <v>1345</v>
      </c>
      <c r="VNO209" s="1290" t="s">
        <v>1345</v>
      </c>
      <c r="VNP209" s="1290" t="s">
        <v>1345</v>
      </c>
      <c r="VNQ209" s="1290" t="s">
        <v>1345</v>
      </c>
      <c r="VNR209" s="1290" t="s">
        <v>1345</v>
      </c>
      <c r="VNS209" s="1290" t="s">
        <v>1345</v>
      </c>
      <c r="VNT209" s="1290" t="s">
        <v>1345</v>
      </c>
      <c r="VNU209" s="1290" t="s">
        <v>1345</v>
      </c>
      <c r="VNV209" s="1290" t="s">
        <v>1345</v>
      </c>
      <c r="VNW209" s="1290" t="s">
        <v>1345</v>
      </c>
      <c r="VNX209" s="1290" t="s">
        <v>1345</v>
      </c>
      <c r="VNY209" s="1290" t="s">
        <v>1345</v>
      </c>
      <c r="VNZ209" s="1290" t="s">
        <v>1345</v>
      </c>
      <c r="VOA209" s="1290" t="s">
        <v>1345</v>
      </c>
      <c r="VOB209" s="1290" t="s">
        <v>1345</v>
      </c>
      <c r="VOC209" s="1290" t="s">
        <v>1345</v>
      </c>
      <c r="VOD209" s="1290" t="s">
        <v>1345</v>
      </c>
      <c r="VOE209" s="1290" t="s">
        <v>1345</v>
      </c>
      <c r="VOF209" s="1290" t="s">
        <v>1345</v>
      </c>
      <c r="VOG209" s="1290" t="s">
        <v>1345</v>
      </c>
      <c r="VOH209" s="1290" t="s">
        <v>1345</v>
      </c>
      <c r="VOI209" s="1290" t="s">
        <v>1345</v>
      </c>
      <c r="VOJ209" s="1290" t="s">
        <v>1345</v>
      </c>
      <c r="VOK209" s="1290" t="s">
        <v>1345</v>
      </c>
      <c r="VOL209" s="1290" t="s">
        <v>1345</v>
      </c>
      <c r="VOM209" s="1290" t="s">
        <v>1345</v>
      </c>
      <c r="VON209" s="1290" t="s">
        <v>1345</v>
      </c>
      <c r="VOO209" s="1290" t="s">
        <v>1345</v>
      </c>
      <c r="VOP209" s="1290" t="s">
        <v>1345</v>
      </c>
      <c r="VOQ209" s="1290" t="s">
        <v>1345</v>
      </c>
      <c r="VOR209" s="1290" t="s">
        <v>1345</v>
      </c>
      <c r="VOS209" s="1290" t="s">
        <v>1345</v>
      </c>
      <c r="VOT209" s="1290" t="s">
        <v>1345</v>
      </c>
      <c r="VOU209" s="1290" t="s">
        <v>1345</v>
      </c>
      <c r="VOV209" s="1290" t="s">
        <v>1345</v>
      </c>
      <c r="VOW209" s="1290" t="s">
        <v>1345</v>
      </c>
      <c r="VOX209" s="1290" t="s">
        <v>1345</v>
      </c>
      <c r="VOY209" s="1290" t="s">
        <v>1345</v>
      </c>
      <c r="VOZ209" s="1290" t="s">
        <v>1345</v>
      </c>
      <c r="VPA209" s="1290" t="s">
        <v>1345</v>
      </c>
      <c r="VPB209" s="1290" t="s">
        <v>1345</v>
      </c>
      <c r="VPC209" s="1290" t="s">
        <v>1345</v>
      </c>
      <c r="VPD209" s="1290" t="s">
        <v>1345</v>
      </c>
      <c r="VPE209" s="1290" t="s">
        <v>1345</v>
      </c>
      <c r="VPF209" s="1290" t="s">
        <v>1345</v>
      </c>
      <c r="VPG209" s="1290" t="s">
        <v>1345</v>
      </c>
      <c r="VPH209" s="1290" t="s">
        <v>1345</v>
      </c>
      <c r="VPI209" s="1290" t="s">
        <v>1345</v>
      </c>
      <c r="VPJ209" s="1290" t="s">
        <v>1345</v>
      </c>
      <c r="VPK209" s="1290" t="s">
        <v>1345</v>
      </c>
      <c r="VPL209" s="1290" t="s">
        <v>1345</v>
      </c>
      <c r="VPM209" s="1290" t="s">
        <v>1345</v>
      </c>
      <c r="VPN209" s="1290" t="s">
        <v>1345</v>
      </c>
      <c r="VPO209" s="1290" t="s">
        <v>1345</v>
      </c>
      <c r="VPP209" s="1290" t="s">
        <v>1345</v>
      </c>
      <c r="VPQ209" s="1290" t="s">
        <v>1345</v>
      </c>
      <c r="VPR209" s="1290" t="s">
        <v>1345</v>
      </c>
      <c r="VPS209" s="1290" t="s">
        <v>1345</v>
      </c>
      <c r="VPT209" s="1290" t="s">
        <v>1345</v>
      </c>
      <c r="VPU209" s="1290" t="s">
        <v>1345</v>
      </c>
      <c r="VPV209" s="1290" t="s">
        <v>1345</v>
      </c>
      <c r="VPW209" s="1290" t="s">
        <v>1345</v>
      </c>
      <c r="VPX209" s="1290" t="s">
        <v>1345</v>
      </c>
      <c r="VPY209" s="1290" t="s">
        <v>1345</v>
      </c>
      <c r="VPZ209" s="1290" t="s">
        <v>1345</v>
      </c>
      <c r="VQA209" s="1290" t="s">
        <v>1345</v>
      </c>
      <c r="VQB209" s="1290" t="s">
        <v>1345</v>
      </c>
      <c r="VQC209" s="1290" t="s">
        <v>1345</v>
      </c>
      <c r="VQD209" s="1290" t="s">
        <v>1345</v>
      </c>
      <c r="VQE209" s="1290" t="s">
        <v>1345</v>
      </c>
      <c r="VQF209" s="1290" t="s">
        <v>1345</v>
      </c>
      <c r="VQG209" s="1290" t="s">
        <v>1345</v>
      </c>
      <c r="VQH209" s="1290" t="s">
        <v>1345</v>
      </c>
      <c r="VQI209" s="1290" t="s">
        <v>1345</v>
      </c>
      <c r="VQJ209" s="1290" t="s">
        <v>1345</v>
      </c>
      <c r="VQK209" s="1290" t="s">
        <v>1345</v>
      </c>
      <c r="VQL209" s="1290" t="s">
        <v>1345</v>
      </c>
      <c r="VQM209" s="1290" t="s">
        <v>1345</v>
      </c>
      <c r="VQN209" s="1290" t="s">
        <v>1345</v>
      </c>
      <c r="VQO209" s="1290" t="s">
        <v>1345</v>
      </c>
      <c r="VQP209" s="1290" t="s">
        <v>1345</v>
      </c>
      <c r="VQQ209" s="1290" t="s">
        <v>1345</v>
      </c>
      <c r="VQR209" s="1290" t="s">
        <v>1345</v>
      </c>
      <c r="VQS209" s="1290" t="s">
        <v>1345</v>
      </c>
      <c r="VQT209" s="1290" t="s">
        <v>1345</v>
      </c>
      <c r="VQU209" s="1290" t="s">
        <v>1345</v>
      </c>
      <c r="VQV209" s="1290" t="s">
        <v>1345</v>
      </c>
      <c r="VQW209" s="1290" t="s">
        <v>1345</v>
      </c>
      <c r="VQX209" s="1290" t="s">
        <v>1345</v>
      </c>
      <c r="VQY209" s="1290" t="s">
        <v>1345</v>
      </c>
      <c r="VQZ209" s="1290" t="s">
        <v>1345</v>
      </c>
      <c r="VRA209" s="1290" t="s">
        <v>1345</v>
      </c>
      <c r="VRB209" s="1290" t="s">
        <v>1345</v>
      </c>
      <c r="VRC209" s="1290" t="s">
        <v>1345</v>
      </c>
      <c r="VRD209" s="1290" t="s">
        <v>1345</v>
      </c>
      <c r="VRE209" s="1290" t="s">
        <v>1345</v>
      </c>
      <c r="VRF209" s="1290" t="s">
        <v>1345</v>
      </c>
      <c r="VRG209" s="1290" t="s">
        <v>1345</v>
      </c>
      <c r="VRH209" s="1290" t="s">
        <v>1345</v>
      </c>
      <c r="VRI209" s="1290" t="s">
        <v>1345</v>
      </c>
      <c r="VRJ209" s="1290" t="s">
        <v>1345</v>
      </c>
      <c r="VRK209" s="1290" t="s">
        <v>1345</v>
      </c>
      <c r="VRL209" s="1290" t="s">
        <v>1345</v>
      </c>
      <c r="VRM209" s="1290" t="s">
        <v>1345</v>
      </c>
      <c r="VRN209" s="1290" t="s">
        <v>1345</v>
      </c>
      <c r="VRO209" s="1290" t="s">
        <v>1345</v>
      </c>
      <c r="VRP209" s="1290" t="s">
        <v>1345</v>
      </c>
      <c r="VRQ209" s="1290" t="s">
        <v>1345</v>
      </c>
      <c r="VRR209" s="1290" t="s">
        <v>1345</v>
      </c>
      <c r="VRS209" s="1290" t="s">
        <v>1345</v>
      </c>
      <c r="VRT209" s="1290" t="s">
        <v>1345</v>
      </c>
      <c r="VRU209" s="1290" t="s">
        <v>1345</v>
      </c>
      <c r="VRV209" s="1290" t="s">
        <v>1345</v>
      </c>
      <c r="VRW209" s="1290" t="s">
        <v>1345</v>
      </c>
      <c r="VRX209" s="1290" t="s">
        <v>1345</v>
      </c>
      <c r="VRY209" s="1290" t="s">
        <v>1345</v>
      </c>
      <c r="VRZ209" s="1290" t="s">
        <v>1345</v>
      </c>
      <c r="VSA209" s="1290" t="s">
        <v>1345</v>
      </c>
      <c r="VSB209" s="1290" t="s">
        <v>1345</v>
      </c>
      <c r="VSC209" s="1290" t="s">
        <v>1345</v>
      </c>
      <c r="VSD209" s="1290" t="s">
        <v>1345</v>
      </c>
      <c r="VSE209" s="1290" t="s">
        <v>1345</v>
      </c>
      <c r="VSF209" s="1290" t="s">
        <v>1345</v>
      </c>
      <c r="VSG209" s="1290" t="s">
        <v>1345</v>
      </c>
      <c r="VSH209" s="1290" t="s">
        <v>1345</v>
      </c>
      <c r="VSI209" s="1290" t="s">
        <v>1345</v>
      </c>
      <c r="VSJ209" s="1290" t="s">
        <v>1345</v>
      </c>
      <c r="VSK209" s="1290" t="s">
        <v>1345</v>
      </c>
      <c r="VSL209" s="1290" t="s">
        <v>1345</v>
      </c>
      <c r="VSM209" s="1290" t="s">
        <v>1345</v>
      </c>
      <c r="VSN209" s="1290" t="s">
        <v>1345</v>
      </c>
      <c r="VSO209" s="1290" t="s">
        <v>1345</v>
      </c>
      <c r="VSP209" s="1290" t="s">
        <v>1345</v>
      </c>
      <c r="VSQ209" s="1290" t="s">
        <v>1345</v>
      </c>
      <c r="VSR209" s="1290" t="s">
        <v>1345</v>
      </c>
      <c r="VSS209" s="1290" t="s">
        <v>1345</v>
      </c>
      <c r="VST209" s="1290" t="s">
        <v>1345</v>
      </c>
      <c r="VSU209" s="1290" t="s">
        <v>1345</v>
      </c>
      <c r="VSV209" s="1290" t="s">
        <v>1345</v>
      </c>
      <c r="VSW209" s="1290" t="s">
        <v>1345</v>
      </c>
      <c r="VSX209" s="1290" t="s">
        <v>1345</v>
      </c>
      <c r="VSY209" s="1290" t="s">
        <v>1345</v>
      </c>
      <c r="VSZ209" s="1290" t="s">
        <v>1345</v>
      </c>
      <c r="VTA209" s="1290" t="s">
        <v>1345</v>
      </c>
      <c r="VTB209" s="1290" t="s">
        <v>1345</v>
      </c>
      <c r="VTC209" s="1290" t="s">
        <v>1345</v>
      </c>
      <c r="VTD209" s="1290" t="s">
        <v>1345</v>
      </c>
      <c r="VTE209" s="1290" t="s">
        <v>1345</v>
      </c>
      <c r="VTF209" s="1290" t="s">
        <v>1345</v>
      </c>
      <c r="VTG209" s="1290" t="s">
        <v>1345</v>
      </c>
      <c r="VTH209" s="1290" t="s">
        <v>1345</v>
      </c>
      <c r="VTI209" s="1290" t="s">
        <v>1345</v>
      </c>
      <c r="VTJ209" s="1290" t="s">
        <v>1345</v>
      </c>
      <c r="VTK209" s="1290" t="s">
        <v>1345</v>
      </c>
      <c r="VTL209" s="1290" t="s">
        <v>1345</v>
      </c>
      <c r="VTM209" s="1290" t="s">
        <v>1345</v>
      </c>
      <c r="VTN209" s="1290" t="s">
        <v>1345</v>
      </c>
      <c r="VTO209" s="1290" t="s">
        <v>1345</v>
      </c>
      <c r="VTP209" s="1290" t="s">
        <v>1345</v>
      </c>
      <c r="VTQ209" s="1290" t="s">
        <v>1345</v>
      </c>
      <c r="VTR209" s="1290" t="s">
        <v>1345</v>
      </c>
      <c r="VTS209" s="1290" t="s">
        <v>1345</v>
      </c>
      <c r="VTT209" s="1290" t="s">
        <v>1345</v>
      </c>
      <c r="VTU209" s="1290" t="s">
        <v>1345</v>
      </c>
      <c r="VTV209" s="1290" t="s">
        <v>1345</v>
      </c>
      <c r="VTW209" s="1290" t="s">
        <v>1345</v>
      </c>
      <c r="VTX209" s="1290" t="s">
        <v>1345</v>
      </c>
      <c r="VTY209" s="1290" t="s">
        <v>1345</v>
      </c>
      <c r="VTZ209" s="1290" t="s">
        <v>1345</v>
      </c>
      <c r="VUA209" s="1290" t="s">
        <v>1345</v>
      </c>
      <c r="VUB209" s="1290" t="s">
        <v>1345</v>
      </c>
      <c r="VUC209" s="1290" t="s">
        <v>1345</v>
      </c>
      <c r="VUD209" s="1290" t="s">
        <v>1345</v>
      </c>
      <c r="VUE209" s="1290" t="s">
        <v>1345</v>
      </c>
      <c r="VUF209" s="1290" t="s">
        <v>1345</v>
      </c>
      <c r="VUG209" s="1290" t="s">
        <v>1345</v>
      </c>
      <c r="VUH209" s="1290" t="s">
        <v>1345</v>
      </c>
      <c r="VUI209" s="1290" t="s">
        <v>1345</v>
      </c>
      <c r="VUJ209" s="1290" t="s">
        <v>1345</v>
      </c>
      <c r="VUK209" s="1290" t="s">
        <v>1345</v>
      </c>
      <c r="VUL209" s="1290" t="s">
        <v>1345</v>
      </c>
      <c r="VUM209" s="1290" t="s">
        <v>1345</v>
      </c>
      <c r="VUN209" s="1290" t="s">
        <v>1345</v>
      </c>
      <c r="VUO209" s="1290" t="s">
        <v>1345</v>
      </c>
      <c r="VUP209" s="1290" t="s">
        <v>1345</v>
      </c>
      <c r="VUQ209" s="1290" t="s">
        <v>1345</v>
      </c>
      <c r="VUR209" s="1290" t="s">
        <v>1345</v>
      </c>
      <c r="VUS209" s="1290" t="s">
        <v>1345</v>
      </c>
      <c r="VUT209" s="1290" t="s">
        <v>1345</v>
      </c>
      <c r="VUU209" s="1290" t="s">
        <v>1345</v>
      </c>
      <c r="VUV209" s="1290" t="s">
        <v>1345</v>
      </c>
      <c r="VUW209" s="1290" t="s">
        <v>1345</v>
      </c>
      <c r="VUX209" s="1290" t="s">
        <v>1345</v>
      </c>
      <c r="VUY209" s="1290" t="s">
        <v>1345</v>
      </c>
      <c r="VUZ209" s="1290" t="s">
        <v>1345</v>
      </c>
      <c r="VVA209" s="1290" t="s">
        <v>1345</v>
      </c>
      <c r="VVB209" s="1290" t="s">
        <v>1345</v>
      </c>
      <c r="VVC209" s="1290" t="s">
        <v>1345</v>
      </c>
      <c r="VVD209" s="1290" t="s">
        <v>1345</v>
      </c>
      <c r="VVE209" s="1290" t="s">
        <v>1345</v>
      </c>
      <c r="VVF209" s="1290" t="s">
        <v>1345</v>
      </c>
      <c r="VVG209" s="1290" t="s">
        <v>1345</v>
      </c>
      <c r="VVH209" s="1290" t="s">
        <v>1345</v>
      </c>
      <c r="VVI209" s="1290" t="s">
        <v>1345</v>
      </c>
      <c r="VVJ209" s="1290" t="s">
        <v>1345</v>
      </c>
      <c r="VVK209" s="1290" t="s">
        <v>1345</v>
      </c>
      <c r="VVL209" s="1290" t="s">
        <v>1345</v>
      </c>
      <c r="VVM209" s="1290" t="s">
        <v>1345</v>
      </c>
      <c r="VVN209" s="1290" t="s">
        <v>1345</v>
      </c>
      <c r="VVO209" s="1290" t="s">
        <v>1345</v>
      </c>
      <c r="VVP209" s="1290" t="s">
        <v>1345</v>
      </c>
      <c r="VVQ209" s="1290" t="s">
        <v>1345</v>
      </c>
      <c r="VVR209" s="1290" t="s">
        <v>1345</v>
      </c>
      <c r="VVS209" s="1290" t="s">
        <v>1345</v>
      </c>
      <c r="VVT209" s="1290" t="s">
        <v>1345</v>
      </c>
      <c r="VVU209" s="1290" t="s">
        <v>1345</v>
      </c>
      <c r="VVV209" s="1290" t="s">
        <v>1345</v>
      </c>
      <c r="VVW209" s="1290" t="s">
        <v>1345</v>
      </c>
      <c r="VVX209" s="1290" t="s">
        <v>1345</v>
      </c>
      <c r="VVY209" s="1290" t="s">
        <v>1345</v>
      </c>
      <c r="VVZ209" s="1290" t="s">
        <v>1345</v>
      </c>
      <c r="VWA209" s="1290" t="s">
        <v>1345</v>
      </c>
      <c r="VWB209" s="1290" t="s">
        <v>1345</v>
      </c>
      <c r="VWC209" s="1290" t="s">
        <v>1345</v>
      </c>
      <c r="VWD209" s="1290" t="s">
        <v>1345</v>
      </c>
      <c r="VWE209" s="1290" t="s">
        <v>1345</v>
      </c>
      <c r="VWF209" s="1290" t="s">
        <v>1345</v>
      </c>
      <c r="VWG209" s="1290" t="s">
        <v>1345</v>
      </c>
      <c r="VWH209" s="1290" t="s">
        <v>1345</v>
      </c>
      <c r="VWI209" s="1290" t="s">
        <v>1345</v>
      </c>
      <c r="VWJ209" s="1290" t="s">
        <v>1345</v>
      </c>
      <c r="VWK209" s="1290" t="s">
        <v>1345</v>
      </c>
      <c r="VWL209" s="1290" t="s">
        <v>1345</v>
      </c>
      <c r="VWM209" s="1290" t="s">
        <v>1345</v>
      </c>
      <c r="VWN209" s="1290" t="s">
        <v>1345</v>
      </c>
      <c r="VWO209" s="1290" t="s">
        <v>1345</v>
      </c>
      <c r="VWP209" s="1290" t="s">
        <v>1345</v>
      </c>
      <c r="VWQ209" s="1290" t="s">
        <v>1345</v>
      </c>
      <c r="VWR209" s="1290" t="s">
        <v>1345</v>
      </c>
      <c r="VWS209" s="1290" t="s">
        <v>1345</v>
      </c>
      <c r="VWT209" s="1290" t="s">
        <v>1345</v>
      </c>
      <c r="VWU209" s="1290" t="s">
        <v>1345</v>
      </c>
      <c r="VWV209" s="1290" t="s">
        <v>1345</v>
      </c>
      <c r="VWW209" s="1290" t="s">
        <v>1345</v>
      </c>
      <c r="VWX209" s="1290" t="s">
        <v>1345</v>
      </c>
      <c r="VWY209" s="1290" t="s">
        <v>1345</v>
      </c>
      <c r="VWZ209" s="1290" t="s">
        <v>1345</v>
      </c>
      <c r="VXA209" s="1290" t="s">
        <v>1345</v>
      </c>
      <c r="VXB209" s="1290" t="s">
        <v>1345</v>
      </c>
      <c r="VXC209" s="1290" t="s">
        <v>1345</v>
      </c>
      <c r="VXD209" s="1290" t="s">
        <v>1345</v>
      </c>
      <c r="VXE209" s="1290" t="s">
        <v>1345</v>
      </c>
      <c r="VXF209" s="1290" t="s">
        <v>1345</v>
      </c>
      <c r="VXG209" s="1290" t="s">
        <v>1345</v>
      </c>
      <c r="VXH209" s="1290" t="s">
        <v>1345</v>
      </c>
      <c r="VXI209" s="1290" t="s">
        <v>1345</v>
      </c>
      <c r="VXJ209" s="1290" t="s">
        <v>1345</v>
      </c>
      <c r="VXK209" s="1290" t="s">
        <v>1345</v>
      </c>
      <c r="VXL209" s="1290" t="s">
        <v>1345</v>
      </c>
      <c r="VXM209" s="1290" t="s">
        <v>1345</v>
      </c>
      <c r="VXN209" s="1290" t="s">
        <v>1345</v>
      </c>
      <c r="VXO209" s="1290" t="s">
        <v>1345</v>
      </c>
      <c r="VXP209" s="1290" t="s">
        <v>1345</v>
      </c>
      <c r="VXQ209" s="1290" t="s">
        <v>1345</v>
      </c>
      <c r="VXR209" s="1290" t="s">
        <v>1345</v>
      </c>
      <c r="VXS209" s="1290" t="s">
        <v>1345</v>
      </c>
      <c r="VXT209" s="1290" t="s">
        <v>1345</v>
      </c>
      <c r="VXU209" s="1290" t="s">
        <v>1345</v>
      </c>
      <c r="VXV209" s="1290" t="s">
        <v>1345</v>
      </c>
      <c r="VXW209" s="1290" t="s">
        <v>1345</v>
      </c>
      <c r="VXX209" s="1290" t="s">
        <v>1345</v>
      </c>
      <c r="VXY209" s="1290" t="s">
        <v>1345</v>
      </c>
      <c r="VXZ209" s="1290" t="s">
        <v>1345</v>
      </c>
      <c r="VYA209" s="1290" t="s">
        <v>1345</v>
      </c>
      <c r="VYB209" s="1290" t="s">
        <v>1345</v>
      </c>
      <c r="VYC209" s="1290" t="s">
        <v>1345</v>
      </c>
      <c r="VYD209" s="1290" t="s">
        <v>1345</v>
      </c>
      <c r="VYE209" s="1290" t="s">
        <v>1345</v>
      </c>
      <c r="VYF209" s="1290" t="s">
        <v>1345</v>
      </c>
      <c r="VYG209" s="1290" t="s">
        <v>1345</v>
      </c>
      <c r="VYH209" s="1290" t="s">
        <v>1345</v>
      </c>
      <c r="VYI209" s="1290" t="s">
        <v>1345</v>
      </c>
      <c r="VYJ209" s="1290" t="s">
        <v>1345</v>
      </c>
      <c r="VYK209" s="1290" t="s">
        <v>1345</v>
      </c>
      <c r="VYL209" s="1290" t="s">
        <v>1345</v>
      </c>
      <c r="VYM209" s="1290" t="s">
        <v>1345</v>
      </c>
      <c r="VYN209" s="1290" t="s">
        <v>1345</v>
      </c>
      <c r="VYO209" s="1290" t="s">
        <v>1345</v>
      </c>
      <c r="VYP209" s="1290" t="s">
        <v>1345</v>
      </c>
      <c r="VYQ209" s="1290" t="s">
        <v>1345</v>
      </c>
      <c r="VYR209" s="1290" t="s">
        <v>1345</v>
      </c>
      <c r="VYS209" s="1290" t="s">
        <v>1345</v>
      </c>
      <c r="VYT209" s="1290" t="s">
        <v>1345</v>
      </c>
      <c r="VYU209" s="1290" t="s">
        <v>1345</v>
      </c>
      <c r="VYV209" s="1290" t="s">
        <v>1345</v>
      </c>
      <c r="VYW209" s="1290" t="s">
        <v>1345</v>
      </c>
      <c r="VYX209" s="1290" t="s">
        <v>1345</v>
      </c>
      <c r="VYY209" s="1290" t="s">
        <v>1345</v>
      </c>
      <c r="VYZ209" s="1290" t="s">
        <v>1345</v>
      </c>
      <c r="VZA209" s="1290" t="s">
        <v>1345</v>
      </c>
      <c r="VZB209" s="1290" t="s">
        <v>1345</v>
      </c>
      <c r="VZC209" s="1290" t="s">
        <v>1345</v>
      </c>
      <c r="VZD209" s="1290" t="s">
        <v>1345</v>
      </c>
      <c r="VZE209" s="1290" t="s">
        <v>1345</v>
      </c>
      <c r="VZF209" s="1290" t="s">
        <v>1345</v>
      </c>
      <c r="VZG209" s="1290" t="s">
        <v>1345</v>
      </c>
      <c r="VZH209" s="1290" t="s">
        <v>1345</v>
      </c>
      <c r="VZI209" s="1290" t="s">
        <v>1345</v>
      </c>
      <c r="VZJ209" s="1290" t="s">
        <v>1345</v>
      </c>
      <c r="VZK209" s="1290" t="s">
        <v>1345</v>
      </c>
      <c r="VZL209" s="1290" t="s">
        <v>1345</v>
      </c>
      <c r="VZM209" s="1290" t="s">
        <v>1345</v>
      </c>
      <c r="VZN209" s="1290" t="s">
        <v>1345</v>
      </c>
      <c r="VZO209" s="1290" t="s">
        <v>1345</v>
      </c>
      <c r="VZP209" s="1290" t="s">
        <v>1345</v>
      </c>
      <c r="VZQ209" s="1290" t="s">
        <v>1345</v>
      </c>
      <c r="VZR209" s="1290" t="s">
        <v>1345</v>
      </c>
      <c r="VZS209" s="1290" t="s">
        <v>1345</v>
      </c>
      <c r="VZT209" s="1290" t="s">
        <v>1345</v>
      </c>
      <c r="VZU209" s="1290" t="s">
        <v>1345</v>
      </c>
      <c r="VZV209" s="1290" t="s">
        <v>1345</v>
      </c>
      <c r="VZW209" s="1290" t="s">
        <v>1345</v>
      </c>
      <c r="VZX209" s="1290" t="s">
        <v>1345</v>
      </c>
      <c r="VZY209" s="1290" t="s">
        <v>1345</v>
      </c>
      <c r="VZZ209" s="1290" t="s">
        <v>1345</v>
      </c>
      <c r="WAA209" s="1290" t="s">
        <v>1345</v>
      </c>
      <c r="WAB209" s="1290" t="s">
        <v>1345</v>
      </c>
      <c r="WAC209" s="1290" t="s">
        <v>1345</v>
      </c>
      <c r="WAD209" s="1290" t="s">
        <v>1345</v>
      </c>
      <c r="WAE209" s="1290" t="s">
        <v>1345</v>
      </c>
      <c r="WAF209" s="1290" t="s">
        <v>1345</v>
      </c>
      <c r="WAG209" s="1290" t="s">
        <v>1345</v>
      </c>
      <c r="WAH209" s="1290" t="s">
        <v>1345</v>
      </c>
      <c r="WAI209" s="1290" t="s">
        <v>1345</v>
      </c>
      <c r="WAJ209" s="1290" t="s">
        <v>1345</v>
      </c>
      <c r="WAK209" s="1290" t="s">
        <v>1345</v>
      </c>
      <c r="WAL209" s="1290" t="s">
        <v>1345</v>
      </c>
      <c r="WAM209" s="1290" t="s">
        <v>1345</v>
      </c>
      <c r="WAN209" s="1290" t="s">
        <v>1345</v>
      </c>
      <c r="WAO209" s="1290" t="s">
        <v>1345</v>
      </c>
      <c r="WAP209" s="1290" t="s">
        <v>1345</v>
      </c>
      <c r="WAQ209" s="1290" t="s">
        <v>1345</v>
      </c>
      <c r="WAR209" s="1290" t="s">
        <v>1345</v>
      </c>
      <c r="WAS209" s="1290" t="s">
        <v>1345</v>
      </c>
      <c r="WAT209" s="1290" t="s">
        <v>1345</v>
      </c>
      <c r="WAU209" s="1290" t="s">
        <v>1345</v>
      </c>
      <c r="WAV209" s="1290" t="s">
        <v>1345</v>
      </c>
      <c r="WAW209" s="1290" t="s">
        <v>1345</v>
      </c>
      <c r="WAX209" s="1290" t="s">
        <v>1345</v>
      </c>
      <c r="WAY209" s="1290" t="s">
        <v>1345</v>
      </c>
      <c r="WAZ209" s="1290" t="s">
        <v>1345</v>
      </c>
      <c r="WBA209" s="1290" t="s">
        <v>1345</v>
      </c>
      <c r="WBB209" s="1290" t="s">
        <v>1345</v>
      </c>
      <c r="WBC209" s="1290" t="s">
        <v>1345</v>
      </c>
      <c r="WBD209" s="1290" t="s">
        <v>1345</v>
      </c>
      <c r="WBE209" s="1290" t="s">
        <v>1345</v>
      </c>
      <c r="WBF209" s="1290" t="s">
        <v>1345</v>
      </c>
      <c r="WBG209" s="1290" t="s">
        <v>1345</v>
      </c>
      <c r="WBH209" s="1290" t="s">
        <v>1345</v>
      </c>
      <c r="WBI209" s="1290" t="s">
        <v>1345</v>
      </c>
      <c r="WBJ209" s="1290" t="s">
        <v>1345</v>
      </c>
      <c r="WBK209" s="1290" t="s">
        <v>1345</v>
      </c>
      <c r="WBL209" s="1290" t="s">
        <v>1345</v>
      </c>
      <c r="WBM209" s="1290" t="s">
        <v>1345</v>
      </c>
      <c r="WBN209" s="1290" t="s">
        <v>1345</v>
      </c>
      <c r="WBO209" s="1290" t="s">
        <v>1345</v>
      </c>
      <c r="WBP209" s="1290" t="s">
        <v>1345</v>
      </c>
      <c r="WBQ209" s="1290" t="s">
        <v>1345</v>
      </c>
      <c r="WBR209" s="1290" t="s">
        <v>1345</v>
      </c>
      <c r="WBS209" s="1290" t="s">
        <v>1345</v>
      </c>
      <c r="WBT209" s="1290" t="s">
        <v>1345</v>
      </c>
      <c r="WBU209" s="1290" t="s">
        <v>1345</v>
      </c>
      <c r="WBV209" s="1290" t="s">
        <v>1345</v>
      </c>
      <c r="WBW209" s="1290" t="s">
        <v>1345</v>
      </c>
      <c r="WBX209" s="1290" t="s">
        <v>1345</v>
      </c>
      <c r="WBY209" s="1290" t="s">
        <v>1345</v>
      </c>
      <c r="WBZ209" s="1290" t="s">
        <v>1345</v>
      </c>
      <c r="WCA209" s="1290" t="s">
        <v>1345</v>
      </c>
      <c r="WCB209" s="1290" t="s">
        <v>1345</v>
      </c>
      <c r="WCC209" s="1290" t="s">
        <v>1345</v>
      </c>
      <c r="WCD209" s="1290" t="s">
        <v>1345</v>
      </c>
      <c r="WCE209" s="1290" t="s">
        <v>1345</v>
      </c>
      <c r="WCF209" s="1290" t="s">
        <v>1345</v>
      </c>
      <c r="WCG209" s="1290" t="s">
        <v>1345</v>
      </c>
      <c r="WCH209" s="1290" t="s">
        <v>1345</v>
      </c>
      <c r="WCI209" s="1290" t="s">
        <v>1345</v>
      </c>
      <c r="WCJ209" s="1290" t="s">
        <v>1345</v>
      </c>
      <c r="WCK209" s="1290" t="s">
        <v>1345</v>
      </c>
      <c r="WCL209" s="1290" t="s">
        <v>1345</v>
      </c>
      <c r="WCM209" s="1290" t="s">
        <v>1345</v>
      </c>
      <c r="WCN209" s="1290" t="s">
        <v>1345</v>
      </c>
      <c r="WCO209" s="1290" t="s">
        <v>1345</v>
      </c>
      <c r="WCP209" s="1290" t="s">
        <v>1345</v>
      </c>
      <c r="WCQ209" s="1290" t="s">
        <v>1345</v>
      </c>
      <c r="WCR209" s="1290" t="s">
        <v>1345</v>
      </c>
      <c r="WCS209" s="1290" t="s">
        <v>1345</v>
      </c>
      <c r="WCT209" s="1290" t="s">
        <v>1345</v>
      </c>
      <c r="WCU209" s="1290" t="s">
        <v>1345</v>
      </c>
      <c r="WCV209" s="1290" t="s">
        <v>1345</v>
      </c>
      <c r="WCW209" s="1290" t="s">
        <v>1345</v>
      </c>
      <c r="WCX209" s="1290" t="s">
        <v>1345</v>
      </c>
      <c r="WCY209" s="1290" t="s">
        <v>1345</v>
      </c>
      <c r="WCZ209" s="1290" t="s">
        <v>1345</v>
      </c>
      <c r="WDA209" s="1290" t="s">
        <v>1345</v>
      </c>
      <c r="WDB209" s="1290" t="s">
        <v>1345</v>
      </c>
      <c r="WDC209" s="1290" t="s">
        <v>1345</v>
      </c>
      <c r="WDD209" s="1290" t="s">
        <v>1345</v>
      </c>
      <c r="WDE209" s="1290" t="s">
        <v>1345</v>
      </c>
      <c r="WDF209" s="1290" t="s">
        <v>1345</v>
      </c>
      <c r="WDG209" s="1290" t="s">
        <v>1345</v>
      </c>
      <c r="WDH209" s="1290" t="s">
        <v>1345</v>
      </c>
      <c r="WDI209" s="1290" t="s">
        <v>1345</v>
      </c>
      <c r="WDJ209" s="1290" t="s">
        <v>1345</v>
      </c>
      <c r="WDK209" s="1290" t="s">
        <v>1345</v>
      </c>
      <c r="WDL209" s="1290" t="s">
        <v>1345</v>
      </c>
      <c r="WDM209" s="1290" t="s">
        <v>1345</v>
      </c>
      <c r="WDN209" s="1290" t="s">
        <v>1345</v>
      </c>
      <c r="WDO209" s="1290" t="s">
        <v>1345</v>
      </c>
      <c r="WDP209" s="1290" t="s">
        <v>1345</v>
      </c>
      <c r="WDQ209" s="1290" t="s">
        <v>1345</v>
      </c>
      <c r="WDR209" s="1290" t="s">
        <v>1345</v>
      </c>
      <c r="WDS209" s="1290" t="s">
        <v>1345</v>
      </c>
      <c r="WDT209" s="1290" t="s">
        <v>1345</v>
      </c>
      <c r="WDU209" s="1290" t="s">
        <v>1345</v>
      </c>
      <c r="WDV209" s="1290" t="s">
        <v>1345</v>
      </c>
      <c r="WDW209" s="1290" t="s">
        <v>1345</v>
      </c>
      <c r="WDX209" s="1290" t="s">
        <v>1345</v>
      </c>
      <c r="WDY209" s="1290" t="s">
        <v>1345</v>
      </c>
      <c r="WDZ209" s="1290" t="s">
        <v>1345</v>
      </c>
      <c r="WEA209" s="1290" t="s">
        <v>1345</v>
      </c>
      <c r="WEB209" s="1290" t="s">
        <v>1345</v>
      </c>
      <c r="WEC209" s="1290" t="s">
        <v>1345</v>
      </c>
      <c r="WED209" s="1290" t="s">
        <v>1345</v>
      </c>
      <c r="WEE209" s="1290" t="s">
        <v>1345</v>
      </c>
      <c r="WEF209" s="1290" t="s">
        <v>1345</v>
      </c>
      <c r="WEG209" s="1290" t="s">
        <v>1345</v>
      </c>
      <c r="WEH209" s="1290" t="s">
        <v>1345</v>
      </c>
      <c r="WEI209" s="1290" t="s">
        <v>1345</v>
      </c>
      <c r="WEJ209" s="1290" t="s">
        <v>1345</v>
      </c>
      <c r="WEK209" s="1290" t="s">
        <v>1345</v>
      </c>
      <c r="WEL209" s="1290" t="s">
        <v>1345</v>
      </c>
      <c r="WEM209" s="1290" t="s">
        <v>1345</v>
      </c>
      <c r="WEN209" s="1290" t="s">
        <v>1345</v>
      </c>
      <c r="WEO209" s="1290" t="s">
        <v>1345</v>
      </c>
      <c r="WEP209" s="1290" t="s">
        <v>1345</v>
      </c>
      <c r="WEQ209" s="1290" t="s">
        <v>1345</v>
      </c>
      <c r="WER209" s="1290" t="s">
        <v>1345</v>
      </c>
      <c r="WES209" s="1290" t="s">
        <v>1345</v>
      </c>
      <c r="WET209" s="1290" t="s">
        <v>1345</v>
      </c>
      <c r="WEU209" s="1290" t="s">
        <v>1345</v>
      </c>
      <c r="WEV209" s="1290" t="s">
        <v>1345</v>
      </c>
      <c r="WEW209" s="1290" t="s">
        <v>1345</v>
      </c>
      <c r="WEX209" s="1290" t="s">
        <v>1345</v>
      </c>
      <c r="WEY209" s="1290" t="s">
        <v>1345</v>
      </c>
      <c r="WEZ209" s="1290" t="s">
        <v>1345</v>
      </c>
      <c r="WFA209" s="1290" t="s">
        <v>1345</v>
      </c>
      <c r="WFB209" s="1290" t="s">
        <v>1345</v>
      </c>
      <c r="WFC209" s="1290" t="s">
        <v>1345</v>
      </c>
      <c r="WFD209" s="1290" t="s">
        <v>1345</v>
      </c>
      <c r="WFE209" s="1290" t="s">
        <v>1345</v>
      </c>
      <c r="WFF209" s="1290" t="s">
        <v>1345</v>
      </c>
      <c r="WFG209" s="1290" t="s">
        <v>1345</v>
      </c>
      <c r="WFH209" s="1290" t="s">
        <v>1345</v>
      </c>
      <c r="WFI209" s="1290" t="s">
        <v>1345</v>
      </c>
      <c r="WFJ209" s="1290" t="s">
        <v>1345</v>
      </c>
      <c r="WFK209" s="1290" t="s">
        <v>1345</v>
      </c>
      <c r="WFL209" s="1290" t="s">
        <v>1345</v>
      </c>
      <c r="WFM209" s="1290" t="s">
        <v>1345</v>
      </c>
      <c r="WFN209" s="1290" t="s">
        <v>1345</v>
      </c>
      <c r="WFO209" s="1290" t="s">
        <v>1345</v>
      </c>
      <c r="WFP209" s="1290" t="s">
        <v>1345</v>
      </c>
      <c r="WFQ209" s="1290" t="s">
        <v>1345</v>
      </c>
      <c r="WFR209" s="1290" t="s">
        <v>1345</v>
      </c>
      <c r="WFS209" s="1290" t="s">
        <v>1345</v>
      </c>
      <c r="WFT209" s="1290" t="s">
        <v>1345</v>
      </c>
      <c r="WFU209" s="1290" t="s">
        <v>1345</v>
      </c>
      <c r="WFV209" s="1290" t="s">
        <v>1345</v>
      </c>
      <c r="WFW209" s="1290" t="s">
        <v>1345</v>
      </c>
      <c r="WFX209" s="1290" t="s">
        <v>1345</v>
      </c>
      <c r="WFY209" s="1290" t="s">
        <v>1345</v>
      </c>
      <c r="WFZ209" s="1290" t="s">
        <v>1345</v>
      </c>
      <c r="WGA209" s="1290" t="s">
        <v>1345</v>
      </c>
      <c r="WGB209" s="1290" t="s">
        <v>1345</v>
      </c>
      <c r="WGC209" s="1290" t="s">
        <v>1345</v>
      </c>
      <c r="WGD209" s="1290" t="s">
        <v>1345</v>
      </c>
      <c r="WGE209" s="1290" t="s">
        <v>1345</v>
      </c>
      <c r="WGF209" s="1290" t="s">
        <v>1345</v>
      </c>
      <c r="WGG209" s="1290" t="s">
        <v>1345</v>
      </c>
      <c r="WGH209" s="1290" t="s">
        <v>1345</v>
      </c>
      <c r="WGI209" s="1290" t="s">
        <v>1345</v>
      </c>
      <c r="WGJ209" s="1290" t="s">
        <v>1345</v>
      </c>
      <c r="WGK209" s="1290" t="s">
        <v>1345</v>
      </c>
      <c r="WGL209" s="1290" t="s">
        <v>1345</v>
      </c>
      <c r="WGM209" s="1290" t="s">
        <v>1345</v>
      </c>
      <c r="WGN209" s="1290" t="s">
        <v>1345</v>
      </c>
      <c r="WGO209" s="1290" t="s">
        <v>1345</v>
      </c>
      <c r="WGP209" s="1290" t="s">
        <v>1345</v>
      </c>
      <c r="WGQ209" s="1290" t="s">
        <v>1345</v>
      </c>
      <c r="WGR209" s="1290" t="s">
        <v>1345</v>
      </c>
      <c r="WGS209" s="1290" t="s">
        <v>1345</v>
      </c>
      <c r="WGT209" s="1290" t="s">
        <v>1345</v>
      </c>
      <c r="WGU209" s="1290" t="s">
        <v>1345</v>
      </c>
      <c r="WGV209" s="1290" t="s">
        <v>1345</v>
      </c>
      <c r="WGW209" s="1290" t="s">
        <v>1345</v>
      </c>
      <c r="WGX209" s="1290" t="s">
        <v>1345</v>
      </c>
      <c r="WGY209" s="1290" t="s">
        <v>1345</v>
      </c>
      <c r="WGZ209" s="1290" t="s">
        <v>1345</v>
      </c>
      <c r="WHA209" s="1290" t="s">
        <v>1345</v>
      </c>
      <c r="WHB209" s="1290" t="s">
        <v>1345</v>
      </c>
      <c r="WHC209" s="1290" t="s">
        <v>1345</v>
      </c>
      <c r="WHD209" s="1290" t="s">
        <v>1345</v>
      </c>
      <c r="WHE209" s="1290" t="s">
        <v>1345</v>
      </c>
      <c r="WHF209" s="1290" t="s">
        <v>1345</v>
      </c>
      <c r="WHG209" s="1290" t="s">
        <v>1345</v>
      </c>
      <c r="WHH209" s="1290" t="s">
        <v>1345</v>
      </c>
      <c r="WHI209" s="1290" t="s">
        <v>1345</v>
      </c>
      <c r="WHJ209" s="1290" t="s">
        <v>1345</v>
      </c>
      <c r="WHK209" s="1290" t="s">
        <v>1345</v>
      </c>
      <c r="WHL209" s="1290" t="s">
        <v>1345</v>
      </c>
      <c r="WHM209" s="1290" t="s">
        <v>1345</v>
      </c>
      <c r="WHN209" s="1290" t="s">
        <v>1345</v>
      </c>
      <c r="WHO209" s="1290" t="s">
        <v>1345</v>
      </c>
      <c r="WHP209" s="1290" t="s">
        <v>1345</v>
      </c>
      <c r="WHQ209" s="1290" t="s">
        <v>1345</v>
      </c>
      <c r="WHR209" s="1290" t="s">
        <v>1345</v>
      </c>
      <c r="WHS209" s="1290" t="s">
        <v>1345</v>
      </c>
      <c r="WHT209" s="1290" t="s">
        <v>1345</v>
      </c>
      <c r="WHU209" s="1290" t="s">
        <v>1345</v>
      </c>
      <c r="WHV209" s="1290" t="s">
        <v>1345</v>
      </c>
      <c r="WHW209" s="1290" t="s">
        <v>1345</v>
      </c>
      <c r="WHX209" s="1290" t="s">
        <v>1345</v>
      </c>
      <c r="WHY209" s="1290" t="s">
        <v>1345</v>
      </c>
      <c r="WHZ209" s="1290" t="s">
        <v>1345</v>
      </c>
      <c r="WIA209" s="1290" t="s">
        <v>1345</v>
      </c>
      <c r="WIB209" s="1290" t="s">
        <v>1345</v>
      </c>
      <c r="WIC209" s="1290" t="s">
        <v>1345</v>
      </c>
      <c r="WID209" s="1290" t="s">
        <v>1345</v>
      </c>
      <c r="WIE209" s="1290" t="s">
        <v>1345</v>
      </c>
      <c r="WIF209" s="1290" t="s">
        <v>1345</v>
      </c>
      <c r="WIG209" s="1290" t="s">
        <v>1345</v>
      </c>
      <c r="WIH209" s="1290" t="s">
        <v>1345</v>
      </c>
      <c r="WII209" s="1290" t="s">
        <v>1345</v>
      </c>
      <c r="WIJ209" s="1290" t="s">
        <v>1345</v>
      </c>
      <c r="WIK209" s="1290" t="s">
        <v>1345</v>
      </c>
      <c r="WIL209" s="1290" t="s">
        <v>1345</v>
      </c>
      <c r="WIM209" s="1290" t="s">
        <v>1345</v>
      </c>
      <c r="WIN209" s="1290" t="s">
        <v>1345</v>
      </c>
      <c r="WIO209" s="1290" t="s">
        <v>1345</v>
      </c>
      <c r="WIP209" s="1290" t="s">
        <v>1345</v>
      </c>
      <c r="WIQ209" s="1290" t="s">
        <v>1345</v>
      </c>
      <c r="WIR209" s="1290" t="s">
        <v>1345</v>
      </c>
      <c r="WIS209" s="1290" t="s">
        <v>1345</v>
      </c>
      <c r="WIT209" s="1290" t="s">
        <v>1345</v>
      </c>
      <c r="WIU209" s="1290" t="s">
        <v>1345</v>
      </c>
      <c r="WIV209" s="1290" t="s">
        <v>1345</v>
      </c>
      <c r="WIW209" s="1290" t="s">
        <v>1345</v>
      </c>
      <c r="WIX209" s="1290" t="s">
        <v>1345</v>
      </c>
      <c r="WIY209" s="1290" t="s">
        <v>1345</v>
      </c>
      <c r="WIZ209" s="1290" t="s">
        <v>1345</v>
      </c>
      <c r="WJA209" s="1290" t="s">
        <v>1345</v>
      </c>
      <c r="WJB209" s="1290" t="s">
        <v>1345</v>
      </c>
      <c r="WJC209" s="1290" t="s">
        <v>1345</v>
      </c>
      <c r="WJD209" s="1290" t="s">
        <v>1345</v>
      </c>
      <c r="WJE209" s="1290" t="s">
        <v>1345</v>
      </c>
      <c r="WJF209" s="1290" t="s">
        <v>1345</v>
      </c>
      <c r="WJG209" s="1290" t="s">
        <v>1345</v>
      </c>
      <c r="WJH209" s="1290" t="s">
        <v>1345</v>
      </c>
      <c r="WJI209" s="1290" t="s">
        <v>1345</v>
      </c>
      <c r="WJJ209" s="1290" t="s">
        <v>1345</v>
      </c>
      <c r="WJK209" s="1290" t="s">
        <v>1345</v>
      </c>
      <c r="WJL209" s="1290" t="s">
        <v>1345</v>
      </c>
      <c r="WJM209" s="1290" t="s">
        <v>1345</v>
      </c>
      <c r="WJN209" s="1290" t="s">
        <v>1345</v>
      </c>
      <c r="WJO209" s="1290" t="s">
        <v>1345</v>
      </c>
      <c r="WJP209" s="1290" t="s">
        <v>1345</v>
      </c>
      <c r="WJQ209" s="1290" t="s">
        <v>1345</v>
      </c>
      <c r="WJR209" s="1290" t="s">
        <v>1345</v>
      </c>
      <c r="WJS209" s="1290" t="s">
        <v>1345</v>
      </c>
      <c r="WJT209" s="1290" t="s">
        <v>1345</v>
      </c>
      <c r="WJU209" s="1290" t="s">
        <v>1345</v>
      </c>
      <c r="WJV209" s="1290" t="s">
        <v>1345</v>
      </c>
      <c r="WJW209" s="1290" t="s">
        <v>1345</v>
      </c>
      <c r="WJX209" s="1290" t="s">
        <v>1345</v>
      </c>
      <c r="WJY209" s="1290" t="s">
        <v>1345</v>
      </c>
      <c r="WJZ209" s="1290" t="s">
        <v>1345</v>
      </c>
      <c r="WKA209" s="1290" t="s">
        <v>1345</v>
      </c>
      <c r="WKB209" s="1290" t="s">
        <v>1345</v>
      </c>
      <c r="WKC209" s="1290" t="s">
        <v>1345</v>
      </c>
      <c r="WKD209" s="1290" t="s">
        <v>1345</v>
      </c>
      <c r="WKE209" s="1290" t="s">
        <v>1345</v>
      </c>
      <c r="WKF209" s="1290" t="s">
        <v>1345</v>
      </c>
      <c r="WKG209" s="1290" t="s">
        <v>1345</v>
      </c>
      <c r="WKH209" s="1290" t="s">
        <v>1345</v>
      </c>
      <c r="WKI209" s="1290" t="s">
        <v>1345</v>
      </c>
      <c r="WKJ209" s="1290" t="s">
        <v>1345</v>
      </c>
      <c r="WKK209" s="1290" t="s">
        <v>1345</v>
      </c>
      <c r="WKL209" s="1290" t="s">
        <v>1345</v>
      </c>
      <c r="WKM209" s="1290" t="s">
        <v>1345</v>
      </c>
      <c r="WKN209" s="1290" t="s">
        <v>1345</v>
      </c>
      <c r="WKO209" s="1290" t="s">
        <v>1345</v>
      </c>
      <c r="WKP209" s="1290" t="s">
        <v>1345</v>
      </c>
      <c r="WKQ209" s="1290" t="s">
        <v>1345</v>
      </c>
      <c r="WKR209" s="1290" t="s">
        <v>1345</v>
      </c>
      <c r="WKS209" s="1290" t="s">
        <v>1345</v>
      </c>
      <c r="WKT209" s="1290" t="s">
        <v>1345</v>
      </c>
      <c r="WKU209" s="1290" t="s">
        <v>1345</v>
      </c>
      <c r="WKV209" s="1290" t="s">
        <v>1345</v>
      </c>
      <c r="WKW209" s="1290" t="s">
        <v>1345</v>
      </c>
      <c r="WKX209" s="1290" t="s">
        <v>1345</v>
      </c>
      <c r="WKY209" s="1290" t="s">
        <v>1345</v>
      </c>
      <c r="WKZ209" s="1290" t="s">
        <v>1345</v>
      </c>
      <c r="WLA209" s="1290" t="s">
        <v>1345</v>
      </c>
      <c r="WLB209" s="1290" t="s">
        <v>1345</v>
      </c>
      <c r="WLC209" s="1290" t="s">
        <v>1345</v>
      </c>
      <c r="WLD209" s="1290" t="s">
        <v>1345</v>
      </c>
      <c r="WLE209" s="1290" t="s">
        <v>1345</v>
      </c>
      <c r="WLF209" s="1290" t="s">
        <v>1345</v>
      </c>
      <c r="WLG209" s="1290" t="s">
        <v>1345</v>
      </c>
      <c r="WLH209" s="1290" t="s">
        <v>1345</v>
      </c>
      <c r="WLI209" s="1290" t="s">
        <v>1345</v>
      </c>
      <c r="WLJ209" s="1290" t="s">
        <v>1345</v>
      </c>
      <c r="WLK209" s="1290" t="s">
        <v>1345</v>
      </c>
      <c r="WLL209" s="1290" t="s">
        <v>1345</v>
      </c>
      <c r="WLM209" s="1290" t="s">
        <v>1345</v>
      </c>
      <c r="WLN209" s="1290" t="s">
        <v>1345</v>
      </c>
      <c r="WLO209" s="1290" t="s">
        <v>1345</v>
      </c>
      <c r="WLP209" s="1290" t="s">
        <v>1345</v>
      </c>
      <c r="WLQ209" s="1290" t="s">
        <v>1345</v>
      </c>
      <c r="WLR209" s="1290" t="s">
        <v>1345</v>
      </c>
      <c r="WLS209" s="1290" t="s">
        <v>1345</v>
      </c>
      <c r="WLT209" s="1290" t="s">
        <v>1345</v>
      </c>
      <c r="WLU209" s="1290" t="s">
        <v>1345</v>
      </c>
      <c r="WLV209" s="1290" t="s">
        <v>1345</v>
      </c>
      <c r="WLW209" s="1290" t="s">
        <v>1345</v>
      </c>
      <c r="WLX209" s="1290" t="s">
        <v>1345</v>
      </c>
      <c r="WLY209" s="1290" t="s">
        <v>1345</v>
      </c>
      <c r="WLZ209" s="1290" t="s">
        <v>1345</v>
      </c>
      <c r="WMA209" s="1290" t="s">
        <v>1345</v>
      </c>
      <c r="WMB209" s="1290" t="s">
        <v>1345</v>
      </c>
      <c r="WMC209" s="1290" t="s">
        <v>1345</v>
      </c>
      <c r="WMD209" s="1290" t="s">
        <v>1345</v>
      </c>
      <c r="WME209" s="1290" t="s">
        <v>1345</v>
      </c>
      <c r="WMF209" s="1290" t="s">
        <v>1345</v>
      </c>
      <c r="WMG209" s="1290" t="s">
        <v>1345</v>
      </c>
      <c r="WMH209" s="1290" t="s">
        <v>1345</v>
      </c>
      <c r="WMI209" s="1290" t="s">
        <v>1345</v>
      </c>
      <c r="WMJ209" s="1290" t="s">
        <v>1345</v>
      </c>
      <c r="WMK209" s="1290" t="s">
        <v>1345</v>
      </c>
      <c r="WML209" s="1290" t="s">
        <v>1345</v>
      </c>
      <c r="WMM209" s="1290" t="s">
        <v>1345</v>
      </c>
      <c r="WMN209" s="1290" t="s">
        <v>1345</v>
      </c>
      <c r="WMO209" s="1290" t="s">
        <v>1345</v>
      </c>
      <c r="WMP209" s="1290" t="s">
        <v>1345</v>
      </c>
      <c r="WMQ209" s="1290" t="s">
        <v>1345</v>
      </c>
      <c r="WMR209" s="1290" t="s">
        <v>1345</v>
      </c>
      <c r="WMS209" s="1290" t="s">
        <v>1345</v>
      </c>
      <c r="WMT209" s="1290" t="s">
        <v>1345</v>
      </c>
      <c r="WMU209" s="1290" t="s">
        <v>1345</v>
      </c>
      <c r="WMV209" s="1290" t="s">
        <v>1345</v>
      </c>
      <c r="WMW209" s="1290" t="s">
        <v>1345</v>
      </c>
      <c r="WMX209" s="1290" t="s">
        <v>1345</v>
      </c>
      <c r="WMY209" s="1290" t="s">
        <v>1345</v>
      </c>
      <c r="WMZ209" s="1290" t="s">
        <v>1345</v>
      </c>
      <c r="WNA209" s="1290" t="s">
        <v>1345</v>
      </c>
      <c r="WNB209" s="1290" t="s">
        <v>1345</v>
      </c>
      <c r="WNC209" s="1290" t="s">
        <v>1345</v>
      </c>
      <c r="WND209" s="1290" t="s">
        <v>1345</v>
      </c>
      <c r="WNE209" s="1290" t="s">
        <v>1345</v>
      </c>
      <c r="WNF209" s="1290" t="s">
        <v>1345</v>
      </c>
      <c r="WNG209" s="1290" t="s">
        <v>1345</v>
      </c>
      <c r="WNH209" s="1290" t="s">
        <v>1345</v>
      </c>
      <c r="WNI209" s="1290" t="s">
        <v>1345</v>
      </c>
      <c r="WNJ209" s="1290" t="s">
        <v>1345</v>
      </c>
      <c r="WNK209" s="1290" t="s">
        <v>1345</v>
      </c>
      <c r="WNL209" s="1290" t="s">
        <v>1345</v>
      </c>
      <c r="WNM209" s="1290" t="s">
        <v>1345</v>
      </c>
      <c r="WNN209" s="1290" t="s">
        <v>1345</v>
      </c>
      <c r="WNO209" s="1290" t="s">
        <v>1345</v>
      </c>
      <c r="WNP209" s="1290" t="s">
        <v>1345</v>
      </c>
      <c r="WNQ209" s="1290" t="s">
        <v>1345</v>
      </c>
      <c r="WNR209" s="1290" t="s">
        <v>1345</v>
      </c>
      <c r="WNS209" s="1290" t="s">
        <v>1345</v>
      </c>
      <c r="WNT209" s="1290" t="s">
        <v>1345</v>
      </c>
      <c r="WNU209" s="1290" t="s">
        <v>1345</v>
      </c>
      <c r="WNV209" s="1290" t="s">
        <v>1345</v>
      </c>
      <c r="WNW209" s="1290" t="s">
        <v>1345</v>
      </c>
      <c r="WNX209" s="1290" t="s">
        <v>1345</v>
      </c>
      <c r="WNY209" s="1290" t="s">
        <v>1345</v>
      </c>
      <c r="WNZ209" s="1290" t="s">
        <v>1345</v>
      </c>
      <c r="WOA209" s="1290" t="s">
        <v>1345</v>
      </c>
      <c r="WOB209" s="1290" t="s">
        <v>1345</v>
      </c>
      <c r="WOC209" s="1290" t="s">
        <v>1345</v>
      </c>
      <c r="WOD209" s="1290" t="s">
        <v>1345</v>
      </c>
      <c r="WOE209" s="1290" t="s">
        <v>1345</v>
      </c>
      <c r="WOF209" s="1290" t="s">
        <v>1345</v>
      </c>
      <c r="WOG209" s="1290" t="s">
        <v>1345</v>
      </c>
      <c r="WOH209" s="1290" t="s">
        <v>1345</v>
      </c>
      <c r="WOI209" s="1290" t="s">
        <v>1345</v>
      </c>
      <c r="WOJ209" s="1290" t="s">
        <v>1345</v>
      </c>
      <c r="WOK209" s="1290" t="s">
        <v>1345</v>
      </c>
      <c r="WOL209" s="1290" t="s">
        <v>1345</v>
      </c>
      <c r="WOM209" s="1290" t="s">
        <v>1345</v>
      </c>
      <c r="WON209" s="1290" t="s">
        <v>1345</v>
      </c>
      <c r="WOO209" s="1290" t="s">
        <v>1345</v>
      </c>
      <c r="WOP209" s="1290" t="s">
        <v>1345</v>
      </c>
      <c r="WOQ209" s="1290" t="s">
        <v>1345</v>
      </c>
      <c r="WOR209" s="1290" t="s">
        <v>1345</v>
      </c>
      <c r="WOS209" s="1290" t="s">
        <v>1345</v>
      </c>
      <c r="WOT209" s="1290" t="s">
        <v>1345</v>
      </c>
      <c r="WOU209" s="1290" t="s">
        <v>1345</v>
      </c>
      <c r="WOV209" s="1290" t="s">
        <v>1345</v>
      </c>
      <c r="WOW209" s="1290" t="s">
        <v>1345</v>
      </c>
      <c r="WOX209" s="1290" t="s">
        <v>1345</v>
      </c>
      <c r="WOY209" s="1290" t="s">
        <v>1345</v>
      </c>
      <c r="WOZ209" s="1290" t="s">
        <v>1345</v>
      </c>
      <c r="WPA209" s="1290" t="s">
        <v>1345</v>
      </c>
      <c r="WPB209" s="1290" t="s">
        <v>1345</v>
      </c>
      <c r="WPC209" s="1290" t="s">
        <v>1345</v>
      </c>
      <c r="WPD209" s="1290" t="s">
        <v>1345</v>
      </c>
      <c r="WPE209" s="1290" t="s">
        <v>1345</v>
      </c>
      <c r="WPF209" s="1290" t="s">
        <v>1345</v>
      </c>
      <c r="WPG209" s="1290" t="s">
        <v>1345</v>
      </c>
      <c r="WPH209" s="1290" t="s">
        <v>1345</v>
      </c>
      <c r="WPI209" s="1290" t="s">
        <v>1345</v>
      </c>
      <c r="WPJ209" s="1290" t="s">
        <v>1345</v>
      </c>
      <c r="WPK209" s="1290" t="s">
        <v>1345</v>
      </c>
      <c r="WPL209" s="1290" t="s">
        <v>1345</v>
      </c>
      <c r="WPM209" s="1290" t="s">
        <v>1345</v>
      </c>
      <c r="WPN209" s="1290" t="s">
        <v>1345</v>
      </c>
      <c r="WPO209" s="1290" t="s">
        <v>1345</v>
      </c>
      <c r="WPP209" s="1290" t="s">
        <v>1345</v>
      </c>
      <c r="WPQ209" s="1290" t="s">
        <v>1345</v>
      </c>
      <c r="WPR209" s="1290" t="s">
        <v>1345</v>
      </c>
      <c r="WPS209" s="1290" t="s">
        <v>1345</v>
      </c>
      <c r="WPT209" s="1290" t="s">
        <v>1345</v>
      </c>
      <c r="WPU209" s="1290" t="s">
        <v>1345</v>
      </c>
      <c r="WPV209" s="1290" t="s">
        <v>1345</v>
      </c>
      <c r="WPW209" s="1290" t="s">
        <v>1345</v>
      </c>
      <c r="WPX209" s="1290" t="s">
        <v>1345</v>
      </c>
      <c r="WPY209" s="1290" t="s">
        <v>1345</v>
      </c>
      <c r="WPZ209" s="1290" t="s">
        <v>1345</v>
      </c>
      <c r="WQA209" s="1290" t="s">
        <v>1345</v>
      </c>
      <c r="WQB209" s="1290" t="s">
        <v>1345</v>
      </c>
      <c r="WQC209" s="1290" t="s">
        <v>1345</v>
      </c>
      <c r="WQD209" s="1290" t="s">
        <v>1345</v>
      </c>
      <c r="WQE209" s="1290" t="s">
        <v>1345</v>
      </c>
      <c r="WQF209" s="1290" t="s">
        <v>1345</v>
      </c>
      <c r="WQG209" s="1290" t="s">
        <v>1345</v>
      </c>
      <c r="WQH209" s="1290" t="s">
        <v>1345</v>
      </c>
      <c r="WQI209" s="1290" t="s">
        <v>1345</v>
      </c>
      <c r="WQJ209" s="1290" t="s">
        <v>1345</v>
      </c>
      <c r="WQK209" s="1290" t="s">
        <v>1345</v>
      </c>
      <c r="WQL209" s="1290" t="s">
        <v>1345</v>
      </c>
      <c r="WQM209" s="1290" t="s">
        <v>1345</v>
      </c>
      <c r="WQN209" s="1290" t="s">
        <v>1345</v>
      </c>
      <c r="WQO209" s="1290" t="s">
        <v>1345</v>
      </c>
      <c r="WQP209" s="1290" t="s">
        <v>1345</v>
      </c>
      <c r="WQQ209" s="1290" t="s">
        <v>1345</v>
      </c>
      <c r="WQR209" s="1290" t="s">
        <v>1345</v>
      </c>
      <c r="WQS209" s="1290" t="s">
        <v>1345</v>
      </c>
      <c r="WQT209" s="1290" t="s">
        <v>1345</v>
      </c>
      <c r="WQU209" s="1290" t="s">
        <v>1345</v>
      </c>
      <c r="WQV209" s="1290" t="s">
        <v>1345</v>
      </c>
      <c r="WQW209" s="1290" t="s">
        <v>1345</v>
      </c>
      <c r="WQX209" s="1290" t="s">
        <v>1345</v>
      </c>
      <c r="WQY209" s="1290" t="s">
        <v>1345</v>
      </c>
      <c r="WQZ209" s="1290" t="s">
        <v>1345</v>
      </c>
      <c r="WRA209" s="1290" t="s">
        <v>1345</v>
      </c>
      <c r="WRB209" s="1290" t="s">
        <v>1345</v>
      </c>
      <c r="WRC209" s="1290" t="s">
        <v>1345</v>
      </c>
      <c r="WRD209" s="1290" t="s">
        <v>1345</v>
      </c>
      <c r="WRE209" s="1290" t="s">
        <v>1345</v>
      </c>
      <c r="WRF209" s="1290" t="s">
        <v>1345</v>
      </c>
      <c r="WRG209" s="1290" t="s">
        <v>1345</v>
      </c>
      <c r="WRH209" s="1290" t="s">
        <v>1345</v>
      </c>
      <c r="WRI209" s="1290" t="s">
        <v>1345</v>
      </c>
      <c r="WRJ209" s="1290" t="s">
        <v>1345</v>
      </c>
      <c r="WRK209" s="1290" t="s">
        <v>1345</v>
      </c>
      <c r="WRL209" s="1290" t="s">
        <v>1345</v>
      </c>
      <c r="WRM209" s="1290" t="s">
        <v>1345</v>
      </c>
      <c r="WRN209" s="1290" t="s">
        <v>1345</v>
      </c>
      <c r="WRO209" s="1290" t="s">
        <v>1345</v>
      </c>
      <c r="WRP209" s="1290" t="s">
        <v>1345</v>
      </c>
      <c r="WRQ209" s="1290" t="s">
        <v>1345</v>
      </c>
      <c r="WRR209" s="1290" t="s">
        <v>1345</v>
      </c>
      <c r="WRS209" s="1290" t="s">
        <v>1345</v>
      </c>
      <c r="WRT209" s="1290" t="s">
        <v>1345</v>
      </c>
      <c r="WRU209" s="1290" t="s">
        <v>1345</v>
      </c>
      <c r="WRV209" s="1290" t="s">
        <v>1345</v>
      </c>
      <c r="WRW209" s="1290" t="s">
        <v>1345</v>
      </c>
      <c r="WRX209" s="1290" t="s">
        <v>1345</v>
      </c>
      <c r="WRY209" s="1290" t="s">
        <v>1345</v>
      </c>
      <c r="WRZ209" s="1290" t="s">
        <v>1345</v>
      </c>
      <c r="WSA209" s="1290" t="s">
        <v>1345</v>
      </c>
      <c r="WSB209" s="1290" t="s">
        <v>1345</v>
      </c>
      <c r="WSC209" s="1290" t="s">
        <v>1345</v>
      </c>
      <c r="WSD209" s="1290" t="s">
        <v>1345</v>
      </c>
      <c r="WSE209" s="1290" t="s">
        <v>1345</v>
      </c>
      <c r="WSF209" s="1290" t="s">
        <v>1345</v>
      </c>
      <c r="WSG209" s="1290" t="s">
        <v>1345</v>
      </c>
      <c r="WSH209" s="1290" t="s">
        <v>1345</v>
      </c>
      <c r="WSI209" s="1290" t="s">
        <v>1345</v>
      </c>
      <c r="WSJ209" s="1290" t="s">
        <v>1345</v>
      </c>
      <c r="WSK209" s="1290" t="s">
        <v>1345</v>
      </c>
      <c r="WSL209" s="1290" t="s">
        <v>1345</v>
      </c>
      <c r="WSM209" s="1290" t="s">
        <v>1345</v>
      </c>
      <c r="WSN209" s="1290" t="s">
        <v>1345</v>
      </c>
      <c r="WSO209" s="1290" t="s">
        <v>1345</v>
      </c>
      <c r="WSP209" s="1290" t="s">
        <v>1345</v>
      </c>
      <c r="WSQ209" s="1290" t="s">
        <v>1345</v>
      </c>
      <c r="WSR209" s="1290" t="s">
        <v>1345</v>
      </c>
      <c r="WSS209" s="1290" t="s">
        <v>1345</v>
      </c>
      <c r="WST209" s="1290" t="s">
        <v>1345</v>
      </c>
      <c r="WSU209" s="1290" t="s">
        <v>1345</v>
      </c>
      <c r="WSV209" s="1290" t="s">
        <v>1345</v>
      </c>
      <c r="WSW209" s="1290" t="s">
        <v>1345</v>
      </c>
      <c r="WSX209" s="1290" t="s">
        <v>1345</v>
      </c>
      <c r="WSY209" s="1290" t="s">
        <v>1345</v>
      </c>
      <c r="WSZ209" s="1290" t="s">
        <v>1345</v>
      </c>
      <c r="WTA209" s="1290" t="s">
        <v>1345</v>
      </c>
      <c r="WTB209" s="1290" t="s">
        <v>1345</v>
      </c>
      <c r="WTC209" s="1290" t="s">
        <v>1345</v>
      </c>
      <c r="WTD209" s="1290" t="s">
        <v>1345</v>
      </c>
      <c r="WTE209" s="1290" t="s">
        <v>1345</v>
      </c>
      <c r="WTF209" s="1290" t="s">
        <v>1345</v>
      </c>
      <c r="WTG209" s="1290" t="s">
        <v>1345</v>
      </c>
      <c r="WTH209" s="1290" t="s">
        <v>1345</v>
      </c>
      <c r="WTI209" s="1290" t="s">
        <v>1345</v>
      </c>
      <c r="WTJ209" s="1290" t="s">
        <v>1345</v>
      </c>
      <c r="WTK209" s="1290" t="s">
        <v>1345</v>
      </c>
      <c r="WTL209" s="1290" t="s">
        <v>1345</v>
      </c>
      <c r="WTM209" s="1290" t="s">
        <v>1345</v>
      </c>
      <c r="WTN209" s="1290" t="s">
        <v>1345</v>
      </c>
      <c r="WTO209" s="1290" t="s">
        <v>1345</v>
      </c>
      <c r="WTP209" s="1290" t="s">
        <v>1345</v>
      </c>
      <c r="WTQ209" s="1290" t="s">
        <v>1345</v>
      </c>
      <c r="WTR209" s="1290" t="s">
        <v>1345</v>
      </c>
      <c r="WTS209" s="1290" t="s">
        <v>1345</v>
      </c>
      <c r="WTT209" s="1290" t="s">
        <v>1345</v>
      </c>
      <c r="WTU209" s="1290" t="s">
        <v>1345</v>
      </c>
      <c r="WTV209" s="1290" t="s">
        <v>1345</v>
      </c>
      <c r="WTW209" s="1290" t="s">
        <v>1345</v>
      </c>
      <c r="WTX209" s="1290" t="s">
        <v>1345</v>
      </c>
      <c r="WTY209" s="1290" t="s">
        <v>1345</v>
      </c>
      <c r="WTZ209" s="1290" t="s">
        <v>1345</v>
      </c>
      <c r="WUA209" s="1290" t="s">
        <v>1345</v>
      </c>
      <c r="WUB209" s="1290" t="s">
        <v>1345</v>
      </c>
      <c r="WUC209" s="1290" t="s">
        <v>1345</v>
      </c>
      <c r="WUD209" s="1290" t="s">
        <v>1345</v>
      </c>
      <c r="WUE209" s="1290" t="s">
        <v>1345</v>
      </c>
      <c r="WUF209" s="1290" t="s">
        <v>1345</v>
      </c>
      <c r="WUG209" s="1290" t="s">
        <v>1345</v>
      </c>
      <c r="WUH209" s="1290" t="s">
        <v>1345</v>
      </c>
      <c r="WUI209" s="1290" t="s">
        <v>1345</v>
      </c>
      <c r="WUJ209" s="1290" t="s">
        <v>1345</v>
      </c>
      <c r="WUK209" s="1290" t="s">
        <v>1345</v>
      </c>
      <c r="WUL209" s="1290" t="s">
        <v>1345</v>
      </c>
      <c r="WUM209" s="1290" t="s">
        <v>1345</v>
      </c>
      <c r="WUN209" s="1290" t="s">
        <v>1345</v>
      </c>
      <c r="WUO209" s="1290" t="s">
        <v>1345</v>
      </c>
      <c r="WUP209" s="1290" t="s">
        <v>1345</v>
      </c>
      <c r="WUQ209" s="1290" t="s">
        <v>1345</v>
      </c>
      <c r="WUR209" s="1290" t="s">
        <v>1345</v>
      </c>
      <c r="WUS209" s="1290" t="s">
        <v>1345</v>
      </c>
      <c r="WUT209" s="1290" t="s">
        <v>1345</v>
      </c>
      <c r="WUU209" s="1290" t="s">
        <v>1345</v>
      </c>
      <c r="WUV209" s="1290" t="s">
        <v>1345</v>
      </c>
      <c r="WUW209" s="1290" t="s">
        <v>1345</v>
      </c>
      <c r="WUX209" s="1290" t="s">
        <v>1345</v>
      </c>
      <c r="WUY209" s="1290" t="s">
        <v>1345</v>
      </c>
      <c r="WUZ209" s="1290" t="s">
        <v>1345</v>
      </c>
      <c r="WVA209" s="1290" t="s">
        <v>1345</v>
      </c>
      <c r="WVB209" s="1290" t="s">
        <v>1345</v>
      </c>
      <c r="WVC209" s="1290" t="s">
        <v>1345</v>
      </c>
      <c r="WVD209" s="1290" t="s">
        <v>1345</v>
      </c>
      <c r="WVE209" s="1290" t="s">
        <v>1345</v>
      </c>
      <c r="WVF209" s="1290" t="s">
        <v>1345</v>
      </c>
      <c r="WVG209" s="1290" t="s">
        <v>1345</v>
      </c>
      <c r="WVH209" s="1290" t="s">
        <v>1345</v>
      </c>
      <c r="WVI209" s="1290" t="s">
        <v>1345</v>
      </c>
      <c r="WVJ209" s="1290" t="s">
        <v>1345</v>
      </c>
      <c r="WVK209" s="1290" t="s">
        <v>1345</v>
      </c>
      <c r="WVL209" s="1290" t="s">
        <v>1345</v>
      </c>
      <c r="WVM209" s="1290" t="s">
        <v>1345</v>
      </c>
      <c r="WVN209" s="1290" t="s">
        <v>1345</v>
      </c>
      <c r="WVO209" s="1290" t="s">
        <v>1345</v>
      </c>
      <c r="WVP209" s="1290" t="s">
        <v>1345</v>
      </c>
      <c r="WVQ209" s="1290" t="s">
        <v>1345</v>
      </c>
      <c r="WVR209" s="1290" t="s">
        <v>1345</v>
      </c>
      <c r="WVS209" s="1290" t="s">
        <v>1345</v>
      </c>
      <c r="WVT209" s="1290" t="s">
        <v>1345</v>
      </c>
      <c r="WVU209" s="1290" t="s">
        <v>1345</v>
      </c>
      <c r="WVV209" s="1290" t="s">
        <v>1345</v>
      </c>
      <c r="WVW209" s="1290" t="s">
        <v>1345</v>
      </c>
      <c r="WVX209" s="1290" t="s">
        <v>1345</v>
      </c>
      <c r="WVY209" s="1290" t="s">
        <v>1345</v>
      </c>
      <c r="WVZ209" s="1290" t="s">
        <v>1345</v>
      </c>
      <c r="WWA209" s="1290" t="s">
        <v>1345</v>
      </c>
      <c r="WWB209" s="1290" t="s">
        <v>1345</v>
      </c>
      <c r="WWC209" s="1290" t="s">
        <v>1345</v>
      </c>
      <c r="WWD209" s="1290" t="s">
        <v>1345</v>
      </c>
      <c r="WWE209" s="1290" t="s">
        <v>1345</v>
      </c>
      <c r="WWF209" s="1290" t="s">
        <v>1345</v>
      </c>
      <c r="WWG209" s="1290" t="s">
        <v>1345</v>
      </c>
      <c r="WWH209" s="1290" t="s">
        <v>1345</v>
      </c>
      <c r="WWI209" s="1290" t="s">
        <v>1345</v>
      </c>
      <c r="WWJ209" s="1290" t="s">
        <v>1345</v>
      </c>
      <c r="WWK209" s="1290" t="s">
        <v>1345</v>
      </c>
      <c r="WWL209" s="1290" t="s">
        <v>1345</v>
      </c>
      <c r="WWM209" s="1290" t="s">
        <v>1345</v>
      </c>
      <c r="WWN209" s="1290" t="s">
        <v>1345</v>
      </c>
      <c r="WWO209" s="1290" t="s">
        <v>1345</v>
      </c>
      <c r="WWP209" s="1290" t="s">
        <v>1345</v>
      </c>
      <c r="WWQ209" s="1290" t="s">
        <v>1345</v>
      </c>
      <c r="WWR209" s="1290" t="s">
        <v>1345</v>
      </c>
      <c r="WWS209" s="1290" t="s">
        <v>1345</v>
      </c>
      <c r="WWT209" s="1290" t="s">
        <v>1345</v>
      </c>
      <c r="WWU209" s="1290" t="s">
        <v>1345</v>
      </c>
      <c r="WWV209" s="1290" t="s">
        <v>1345</v>
      </c>
      <c r="WWW209" s="1290" t="s">
        <v>1345</v>
      </c>
      <c r="WWX209" s="1290" t="s">
        <v>1345</v>
      </c>
      <c r="WWY209" s="1290" t="s">
        <v>1345</v>
      </c>
      <c r="WWZ209" s="1290" t="s">
        <v>1345</v>
      </c>
      <c r="WXA209" s="1290" t="s">
        <v>1345</v>
      </c>
      <c r="WXB209" s="1290" t="s">
        <v>1345</v>
      </c>
      <c r="WXC209" s="1290" t="s">
        <v>1345</v>
      </c>
      <c r="WXD209" s="1290" t="s">
        <v>1345</v>
      </c>
      <c r="WXE209" s="1290" t="s">
        <v>1345</v>
      </c>
      <c r="WXF209" s="1290" t="s">
        <v>1345</v>
      </c>
      <c r="WXG209" s="1290" t="s">
        <v>1345</v>
      </c>
      <c r="WXH209" s="1290" t="s">
        <v>1345</v>
      </c>
      <c r="WXI209" s="1290" t="s">
        <v>1345</v>
      </c>
      <c r="WXJ209" s="1290" t="s">
        <v>1345</v>
      </c>
      <c r="WXK209" s="1290" t="s">
        <v>1345</v>
      </c>
      <c r="WXL209" s="1290" t="s">
        <v>1345</v>
      </c>
      <c r="WXM209" s="1290" t="s">
        <v>1345</v>
      </c>
      <c r="WXN209" s="1290" t="s">
        <v>1345</v>
      </c>
      <c r="WXO209" s="1290" t="s">
        <v>1345</v>
      </c>
      <c r="WXP209" s="1290" t="s">
        <v>1345</v>
      </c>
      <c r="WXQ209" s="1290" t="s">
        <v>1345</v>
      </c>
      <c r="WXR209" s="1290" t="s">
        <v>1345</v>
      </c>
      <c r="WXS209" s="1290" t="s">
        <v>1345</v>
      </c>
      <c r="WXT209" s="1290" t="s">
        <v>1345</v>
      </c>
      <c r="WXU209" s="1290" t="s">
        <v>1345</v>
      </c>
      <c r="WXV209" s="1290" t="s">
        <v>1345</v>
      </c>
      <c r="WXW209" s="1290" t="s">
        <v>1345</v>
      </c>
      <c r="WXX209" s="1290" t="s">
        <v>1345</v>
      </c>
      <c r="WXY209" s="1290" t="s">
        <v>1345</v>
      </c>
      <c r="WXZ209" s="1290" t="s">
        <v>1345</v>
      </c>
      <c r="WYA209" s="1290" t="s">
        <v>1345</v>
      </c>
      <c r="WYB209" s="1290" t="s">
        <v>1345</v>
      </c>
      <c r="WYC209" s="1290" t="s">
        <v>1345</v>
      </c>
      <c r="WYD209" s="1290" t="s">
        <v>1345</v>
      </c>
      <c r="WYE209" s="1290" t="s">
        <v>1345</v>
      </c>
      <c r="WYF209" s="1290" t="s">
        <v>1345</v>
      </c>
      <c r="WYG209" s="1290" t="s">
        <v>1345</v>
      </c>
      <c r="WYH209" s="1290" t="s">
        <v>1345</v>
      </c>
      <c r="WYI209" s="1290" t="s">
        <v>1345</v>
      </c>
      <c r="WYJ209" s="1290" t="s">
        <v>1345</v>
      </c>
      <c r="WYK209" s="1290" t="s">
        <v>1345</v>
      </c>
      <c r="WYL209" s="1290" t="s">
        <v>1345</v>
      </c>
      <c r="WYM209" s="1290" t="s">
        <v>1345</v>
      </c>
      <c r="WYN209" s="1290" t="s">
        <v>1345</v>
      </c>
      <c r="WYO209" s="1290" t="s">
        <v>1345</v>
      </c>
      <c r="WYP209" s="1290" t="s">
        <v>1345</v>
      </c>
      <c r="WYQ209" s="1290" t="s">
        <v>1345</v>
      </c>
      <c r="WYR209" s="1290" t="s">
        <v>1345</v>
      </c>
      <c r="WYS209" s="1290" t="s">
        <v>1345</v>
      </c>
      <c r="WYT209" s="1290" t="s">
        <v>1345</v>
      </c>
      <c r="WYU209" s="1290" t="s">
        <v>1345</v>
      </c>
      <c r="WYV209" s="1290" t="s">
        <v>1345</v>
      </c>
      <c r="WYW209" s="1290" t="s">
        <v>1345</v>
      </c>
      <c r="WYX209" s="1290" t="s">
        <v>1345</v>
      </c>
      <c r="WYY209" s="1290" t="s">
        <v>1345</v>
      </c>
      <c r="WYZ209" s="1290" t="s">
        <v>1345</v>
      </c>
      <c r="WZA209" s="1290" t="s">
        <v>1345</v>
      </c>
      <c r="WZB209" s="1290" t="s">
        <v>1345</v>
      </c>
      <c r="WZC209" s="1290" t="s">
        <v>1345</v>
      </c>
      <c r="WZD209" s="1290" t="s">
        <v>1345</v>
      </c>
      <c r="WZE209" s="1290" t="s">
        <v>1345</v>
      </c>
      <c r="WZF209" s="1290" t="s">
        <v>1345</v>
      </c>
      <c r="WZG209" s="1290" t="s">
        <v>1345</v>
      </c>
      <c r="WZH209" s="1290" t="s">
        <v>1345</v>
      </c>
      <c r="WZI209" s="1290" t="s">
        <v>1345</v>
      </c>
      <c r="WZJ209" s="1290" t="s">
        <v>1345</v>
      </c>
      <c r="WZK209" s="1290" t="s">
        <v>1345</v>
      </c>
      <c r="WZL209" s="1290" t="s">
        <v>1345</v>
      </c>
      <c r="WZM209" s="1290" t="s">
        <v>1345</v>
      </c>
      <c r="WZN209" s="1290" t="s">
        <v>1345</v>
      </c>
      <c r="WZO209" s="1290" t="s">
        <v>1345</v>
      </c>
      <c r="WZP209" s="1290" t="s">
        <v>1345</v>
      </c>
      <c r="WZQ209" s="1290" t="s">
        <v>1345</v>
      </c>
      <c r="WZR209" s="1290" t="s">
        <v>1345</v>
      </c>
      <c r="WZS209" s="1290" t="s">
        <v>1345</v>
      </c>
      <c r="WZT209" s="1290" t="s">
        <v>1345</v>
      </c>
      <c r="WZU209" s="1290" t="s">
        <v>1345</v>
      </c>
      <c r="WZV209" s="1290" t="s">
        <v>1345</v>
      </c>
      <c r="WZW209" s="1290" t="s">
        <v>1345</v>
      </c>
      <c r="WZX209" s="1290" t="s">
        <v>1345</v>
      </c>
      <c r="WZY209" s="1290" t="s">
        <v>1345</v>
      </c>
      <c r="WZZ209" s="1290" t="s">
        <v>1345</v>
      </c>
      <c r="XAA209" s="1290" t="s">
        <v>1345</v>
      </c>
      <c r="XAB209" s="1290" t="s">
        <v>1345</v>
      </c>
      <c r="XAC209" s="1290" t="s">
        <v>1345</v>
      </c>
      <c r="XAD209" s="1290" t="s">
        <v>1345</v>
      </c>
      <c r="XAE209" s="1290" t="s">
        <v>1345</v>
      </c>
      <c r="XAF209" s="1290" t="s">
        <v>1345</v>
      </c>
      <c r="XAG209" s="1290" t="s">
        <v>1345</v>
      </c>
      <c r="XAH209" s="1290" t="s">
        <v>1345</v>
      </c>
      <c r="XAI209" s="1290" t="s">
        <v>1345</v>
      </c>
      <c r="XAJ209" s="1290" t="s">
        <v>1345</v>
      </c>
      <c r="XAK209" s="1290" t="s">
        <v>1345</v>
      </c>
      <c r="XAL209" s="1290" t="s">
        <v>1345</v>
      </c>
      <c r="XAM209" s="1290" t="s">
        <v>1345</v>
      </c>
      <c r="XAN209" s="1290" t="s">
        <v>1345</v>
      </c>
      <c r="XAO209" s="1290" t="s">
        <v>1345</v>
      </c>
      <c r="XAP209" s="1290" t="s">
        <v>1345</v>
      </c>
      <c r="XAQ209" s="1290" t="s">
        <v>1345</v>
      </c>
      <c r="XAR209" s="1290" t="s">
        <v>1345</v>
      </c>
      <c r="XAS209" s="1290" t="s">
        <v>1345</v>
      </c>
      <c r="XAT209" s="1290" t="s">
        <v>1345</v>
      </c>
      <c r="XAU209" s="1290" t="s">
        <v>1345</v>
      </c>
      <c r="XAV209" s="1290" t="s">
        <v>1345</v>
      </c>
      <c r="XAW209" s="1290" t="s">
        <v>1345</v>
      </c>
      <c r="XAX209" s="1290" t="s">
        <v>1345</v>
      </c>
      <c r="XAY209" s="1290" t="s">
        <v>1345</v>
      </c>
      <c r="XAZ209" s="1290" t="s">
        <v>1345</v>
      </c>
      <c r="XBA209" s="1290" t="s">
        <v>1345</v>
      </c>
      <c r="XBB209" s="1290" t="s">
        <v>1345</v>
      </c>
      <c r="XBC209" s="1290" t="s">
        <v>1345</v>
      </c>
      <c r="XBD209" s="1290" t="s">
        <v>1345</v>
      </c>
      <c r="XBE209" s="1290" t="s">
        <v>1345</v>
      </c>
      <c r="XBF209" s="1290" t="s">
        <v>1345</v>
      </c>
      <c r="XBG209" s="1290" t="s">
        <v>1345</v>
      </c>
      <c r="XBH209" s="1290" t="s">
        <v>1345</v>
      </c>
      <c r="XBI209" s="1290" t="s">
        <v>1345</v>
      </c>
      <c r="XBJ209" s="1290" t="s">
        <v>1345</v>
      </c>
      <c r="XBK209" s="1290" t="s">
        <v>1345</v>
      </c>
      <c r="XBL209" s="1290" t="s">
        <v>1345</v>
      </c>
      <c r="XBM209" s="1290" t="s">
        <v>1345</v>
      </c>
      <c r="XBN209" s="1290" t="s">
        <v>1345</v>
      </c>
      <c r="XBO209" s="1290" t="s">
        <v>1345</v>
      </c>
      <c r="XBP209" s="1290" t="s">
        <v>1345</v>
      </c>
      <c r="XBQ209" s="1290" t="s">
        <v>1345</v>
      </c>
      <c r="XBR209" s="1290" t="s">
        <v>1345</v>
      </c>
      <c r="XBS209" s="1290" t="s">
        <v>1345</v>
      </c>
      <c r="XBT209" s="1290" t="s">
        <v>1345</v>
      </c>
      <c r="XBU209" s="1290" t="s">
        <v>1345</v>
      </c>
      <c r="XBV209" s="1290" t="s">
        <v>1345</v>
      </c>
      <c r="XBW209" s="1290" t="s">
        <v>1345</v>
      </c>
      <c r="XBX209" s="1290" t="s">
        <v>1345</v>
      </c>
      <c r="XBY209" s="1290" t="s">
        <v>1345</v>
      </c>
      <c r="XBZ209" s="1290" t="s">
        <v>1345</v>
      </c>
      <c r="XCA209" s="1290" t="s">
        <v>1345</v>
      </c>
      <c r="XCB209" s="1290" t="s">
        <v>1345</v>
      </c>
      <c r="XCC209" s="1290" t="s">
        <v>1345</v>
      </c>
      <c r="XCD209" s="1290" t="s">
        <v>1345</v>
      </c>
      <c r="XCE209" s="1290" t="s">
        <v>1345</v>
      </c>
      <c r="XCF209" s="1290" t="s">
        <v>1345</v>
      </c>
      <c r="XCG209" s="1290" t="s">
        <v>1345</v>
      </c>
      <c r="XCH209" s="1290" t="s">
        <v>1345</v>
      </c>
      <c r="XCI209" s="1290" t="s">
        <v>1345</v>
      </c>
      <c r="XCJ209" s="1290" t="s">
        <v>1345</v>
      </c>
      <c r="XCK209" s="1290" t="s">
        <v>1345</v>
      </c>
      <c r="XCL209" s="1290" t="s">
        <v>1345</v>
      </c>
      <c r="XCM209" s="1290" t="s">
        <v>1345</v>
      </c>
      <c r="XCN209" s="1290" t="s">
        <v>1345</v>
      </c>
      <c r="XCO209" s="1290" t="s">
        <v>1345</v>
      </c>
      <c r="XCP209" s="1290" t="s">
        <v>1345</v>
      </c>
      <c r="XCQ209" s="1290" t="s">
        <v>1345</v>
      </c>
      <c r="XCR209" s="1290" t="s">
        <v>1345</v>
      </c>
      <c r="XCS209" s="1290" t="s">
        <v>1345</v>
      </c>
      <c r="XCT209" s="1290" t="s">
        <v>1345</v>
      </c>
      <c r="XCU209" s="1290" t="s">
        <v>1345</v>
      </c>
      <c r="XCV209" s="1290" t="s">
        <v>1345</v>
      </c>
      <c r="XCW209" s="1290" t="s">
        <v>1345</v>
      </c>
      <c r="XCX209" s="1290" t="s">
        <v>1345</v>
      </c>
      <c r="XCY209" s="1290" t="s">
        <v>1345</v>
      </c>
      <c r="XCZ209" s="1290" t="s">
        <v>1345</v>
      </c>
      <c r="XDA209" s="1290" t="s">
        <v>1345</v>
      </c>
      <c r="XDB209" s="1290" t="s">
        <v>1345</v>
      </c>
      <c r="XDC209" s="1290" t="s">
        <v>1345</v>
      </c>
      <c r="XDD209" s="1290" t="s">
        <v>1345</v>
      </c>
      <c r="XDE209" s="1290" t="s">
        <v>1345</v>
      </c>
      <c r="XDF209" s="1290" t="s">
        <v>1345</v>
      </c>
      <c r="XDG209" s="1290" t="s">
        <v>1345</v>
      </c>
      <c r="XDH209" s="1290" t="s">
        <v>1345</v>
      </c>
      <c r="XDI209" s="1290" t="s">
        <v>1345</v>
      </c>
      <c r="XDJ209" s="1290" t="s">
        <v>1345</v>
      </c>
      <c r="XDK209" s="1290" t="s">
        <v>1345</v>
      </c>
      <c r="XDL209" s="1290" t="s">
        <v>1345</v>
      </c>
      <c r="XDM209" s="1290" t="s">
        <v>1345</v>
      </c>
      <c r="XDN209" s="1290" t="s">
        <v>1345</v>
      </c>
      <c r="XDO209" s="1290" t="s">
        <v>1345</v>
      </c>
      <c r="XDP209" s="1290" t="s">
        <v>1345</v>
      </c>
      <c r="XDQ209" s="1290" t="s">
        <v>1345</v>
      </c>
      <c r="XDR209" s="1290" t="s">
        <v>1345</v>
      </c>
      <c r="XDS209" s="1290" t="s">
        <v>1345</v>
      </c>
      <c r="XDT209" s="1290" t="s">
        <v>1345</v>
      </c>
      <c r="XDU209" s="1290" t="s">
        <v>1345</v>
      </c>
      <c r="XDV209" s="1290" t="s">
        <v>1345</v>
      </c>
      <c r="XDW209" s="1290" t="s">
        <v>1345</v>
      </c>
      <c r="XDX209" s="1290" t="s">
        <v>1345</v>
      </c>
      <c r="XDY209" s="1290" t="s">
        <v>1345</v>
      </c>
      <c r="XDZ209" s="1290" t="s">
        <v>1345</v>
      </c>
      <c r="XEA209" s="1290" t="s">
        <v>1345</v>
      </c>
      <c r="XEB209" s="1290" t="s">
        <v>1345</v>
      </c>
      <c r="XEC209" s="1290" t="s">
        <v>1345</v>
      </c>
      <c r="XED209" s="1290" t="s">
        <v>1345</v>
      </c>
      <c r="XEE209" s="1290" t="s">
        <v>1345</v>
      </c>
      <c r="XEF209" s="1290" t="s">
        <v>1345</v>
      </c>
      <c r="XEG209" s="1290" t="s">
        <v>1345</v>
      </c>
      <c r="XEH209" s="1290" t="s">
        <v>1345</v>
      </c>
      <c r="XEI209" s="1290" t="s">
        <v>1345</v>
      </c>
      <c r="XEJ209" s="1290" t="s">
        <v>1345</v>
      </c>
      <c r="XEK209" s="1290" t="s">
        <v>1345</v>
      </c>
      <c r="XEL209" s="1290" t="s">
        <v>1345</v>
      </c>
      <c r="XEM209" s="1290" t="s">
        <v>1345</v>
      </c>
      <c r="XEN209" s="1290" t="s">
        <v>1345</v>
      </c>
      <c r="XEO209" s="1290" t="s">
        <v>1345</v>
      </c>
      <c r="XEP209" s="1290" t="s">
        <v>1345</v>
      </c>
      <c r="XEQ209" s="1290" t="s">
        <v>1345</v>
      </c>
      <c r="XER209" s="1290" t="s">
        <v>1345</v>
      </c>
      <c r="XES209" s="1290" t="s">
        <v>1345</v>
      </c>
      <c r="XET209" s="1290" t="s">
        <v>1345</v>
      </c>
      <c r="XEU209" s="1290" t="s">
        <v>1345</v>
      </c>
      <c r="XEV209" s="1290" t="s">
        <v>1345</v>
      </c>
      <c r="XEW209" s="1290" t="s">
        <v>1345</v>
      </c>
      <c r="XEX209" s="1290" t="s">
        <v>1345</v>
      </c>
      <c r="XEY209" s="1290" t="s">
        <v>1345</v>
      </c>
      <c r="XEZ209" s="1290" t="s">
        <v>1345</v>
      </c>
      <c r="XFA209" s="1290" t="s">
        <v>1345</v>
      </c>
      <c r="XFB209" s="1290" t="s">
        <v>1345</v>
      </c>
      <c r="XFC209" s="1290" t="s">
        <v>1345</v>
      </c>
      <c r="XFD209" s="1290" t="s">
        <v>1345</v>
      </c>
    </row>
    <row r="210" spans="1:159" s="1318" customFormat="1" ht="38.25" customHeight="1" thickBot="1">
      <c r="A210" s="1314" t="s">
        <v>1356</v>
      </c>
      <c r="B210" s="1315"/>
      <c r="C210" s="1315"/>
      <c r="D210" s="1315"/>
      <c r="E210" s="1315"/>
      <c r="F210" s="1315"/>
      <c r="G210" s="1315"/>
      <c r="H210" s="1316">
        <f>H40+H78+H103+H181+H193+H201+H209</f>
        <v>455003</v>
      </c>
      <c r="I210" s="1315"/>
      <c r="J210" s="1315"/>
      <c r="K210" s="1317"/>
      <c r="L210" s="1317"/>
      <c r="M210" s="1317"/>
      <c r="N210" s="1317"/>
      <c r="O210" s="1317"/>
      <c r="P210" s="1317"/>
      <c r="Q210" s="1317"/>
      <c r="R210" s="1317"/>
      <c r="S210" s="1317"/>
      <c r="T210" s="1317"/>
      <c r="U210" s="1317"/>
      <c r="V210" s="1317"/>
      <c r="W210" s="1317"/>
      <c r="X210" s="1317"/>
      <c r="Y210" s="1317"/>
      <c r="Z210" s="1317"/>
      <c r="AA210" s="1317"/>
      <c r="AB210" s="1317"/>
      <c r="AC210" s="1317"/>
      <c r="AD210" s="1317"/>
      <c r="AE210" s="1317"/>
      <c r="AF210" s="1317"/>
      <c r="AG210" s="1317"/>
      <c r="AH210" s="1317"/>
      <c r="AI210" s="1317"/>
      <c r="AJ210" s="1317"/>
      <c r="AK210" s="1317"/>
      <c r="AL210" s="1317"/>
      <c r="AM210" s="1317"/>
      <c r="AN210" s="1317"/>
      <c r="AO210" s="1317"/>
      <c r="AP210" s="1317"/>
      <c r="AQ210" s="1317"/>
      <c r="AR210" s="1317"/>
      <c r="AS210" s="1317"/>
      <c r="AT210" s="1317"/>
      <c r="AU210" s="1317"/>
      <c r="AV210" s="1317"/>
      <c r="AW210" s="1317"/>
      <c r="AX210" s="1317"/>
      <c r="AY210" s="1317"/>
      <c r="AZ210" s="1317"/>
      <c r="BA210" s="1317"/>
      <c r="BB210" s="1317"/>
      <c r="BC210" s="1317"/>
      <c r="BD210" s="1317"/>
      <c r="BE210" s="1317"/>
      <c r="BF210" s="1317"/>
      <c r="BG210" s="1317"/>
      <c r="BH210" s="1317"/>
      <c r="BI210" s="1317"/>
      <c r="BJ210" s="1317"/>
      <c r="BK210" s="1317"/>
      <c r="BL210" s="1317"/>
      <c r="BM210" s="1317"/>
      <c r="BN210" s="1317"/>
      <c r="BO210" s="1317"/>
      <c r="BP210" s="1317"/>
      <c r="BQ210" s="1317"/>
      <c r="BR210" s="1317"/>
      <c r="BS210" s="1317"/>
      <c r="BT210" s="1317"/>
      <c r="BU210" s="1317"/>
      <c r="BV210" s="1317"/>
      <c r="BW210" s="1317"/>
      <c r="BX210" s="1317"/>
      <c r="BY210" s="1317"/>
      <c r="BZ210" s="1317"/>
      <c r="CA210" s="1317"/>
      <c r="CB210" s="1317"/>
      <c r="CC210" s="1317"/>
      <c r="CD210" s="1317"/>
      <c r="CE210" s="1317"/>
      <c r="CF210" s="1317"/>
      <c r="CG210" s="1317"/>
      <c r="CH210" s="1317"/>
      <c r="CI210" s="1317"/>
      <c r="CJ210" s="1317"/>
      <c r="CK210" s="1317"/>
      <c r="CL210" s="1317"/>
      <c r="CM210" s="1317"/>
      <c r="CN210" s="1317"/>
      <c r="CO210" s="1317"/>
      <c r="CP210" s="1317"/>
      <c r="CQ210" s="1317"/>
      <c r="CR210" s="1317"/>
      <c r="CS210" s="1317"/>
      <c r="CT210" s="1317"/>
      <c r="CU210" s="1317"/>
      <c r="CV210" s="1317"/>
      <c r="CW210" s="1317"/>
      <c r="CX210" s="1317"/>
      <c r="CY210" s="1317"/>
      <c r="CZ210" s="1317"/>
      <c r="DA210" s="1317"/>
      <c r="DB210" s="1317"/>
      <c r="DC210" s="1317"/>
      <c r="DD210" s="1317"/>
      <c r="DE210" s="1317"/>
      <c r="DF210" s="1317"/>
      <c r="DG210" s="1317"/>
      <c r="DH210" s="1317"/>
      <c r="DI210" s="1317"/>
      <c r="DJ210" s="1317"/>
      <c r="DK210" s="1317"/>
      <c r="DL210" s="1317"/>
      <c r="DM210" s="1317"/>
      <c r="DN210" s="1317"/>
      <c r="DO210" s="1317"/>
      <c r="DP210" s="1317"/>
      <c r="DQ210" s="1317"/>
      <c r="DR210" s="1317"/>
      <c r="DS210" s="1317"/>
      <c r="DT210" s="1317"/>
      <c r="DU210" s="1317"/>
      <c r="DV210" s="1317"/>
      <c r="DW210" s="1317"/>
      <c r="DX210" s="1317"/>
      <c r="DY210" s="1317"/>
      <c r="DZ210" s="1317"/>
      <c r="EA210" s="1317"/>
      <c r="EB210" s="1317"/>
      <c r="EC210" s="1317"/>
      <c r="ED210" s="1317"/>
      <c r="EE210" s="1317"/>
      <c r="EF210" s="1317"/>
      <c r="EG210" s="1317"/>
      <c r="EH210" s="1317"/>
      <c r="EI210" s="1317"/>
      <c r="EJ210" s="1317"/>
      <c r="EK210" s="1317"/>
      <c r="EL210" s="1317"/>
      <c r="EM210" s="1317"/>
      <c r="EN210" s="1317"/>
      <c r="EO210" s="1317"/>
      <c r="EP210" s="1317"/>
      <c r="EQ210" s="1317"/>
      <c r="ER210" s="1317"/>
      <c r="ES210" s="1317"/>
      <c r="ET210" s="1317"/>
      <c r="EU210" s="1317"/>
      <c r="EV210" s="1317"/>
      <c r="EW210" s="1317"/>
      <c r="EX210" s="1317"/>
      <c r="EY210" s="1317"/>
      <c r="EZ210" s="1317"/>
      <c r="FA210" s="1317"/>
      <c r="FB210" s="1317"/>
      <c r="FC210" s="1317"/>
    </row>
    <row r="211" spans="1:26" s="1327" customFormat="1" ht="15">
      <c r="A211" s="1319"/>
      <c r="B211" s="1320"/>
      <c r="C211" s="1321"/>
      <c r="D211" s="1320"/>
      <c r="E211" s="1320"/>
      <c r="F211" s="1322"/>
      <c r="G211" s="1323"/>
      <c r="H211" s="1320"/>
      <c r="I211" s="1320"/>
      <c r="J211" s="1324"/>
      <c r="K211" s="1317"/>
      <c r="L211" s="1325"/>
      <c r="M211" s="1325"/>
      <c r="N211" s="1326"/>
      <c r="O211" s="1325"/>
      <c r="P211" s="1325"/>
      <c r="Q211" s="1325"/>
      <c r="R211" s="1325"/>
      <c r="S211" s="1325"/>
      <c r="T211" s="1325"/>
      <c r="U211" s="1325"/>
      <c r="V211" s="1325"/>
      <c r="W211" s="1325"/>
      <c r="X211" s="1325"/>
      <c r="Y211" s="1325"/>
      <c r="Z211" s="1325"/>
    </row>
  </sheetData>
  <mergeCells count="55">
    <mergeCell ref="A61:J61"/>
    <mergeCell ref="A1:J1"/>
    <mergeCell ref="A3:J3"/>
    <mergeCell ref="A4:J4"/>
    <mergeCell ref="A5:J5"/>
    <mergeCell ref="A6:J6"/>
    <mergeCell ref="A7:J7"/>
    <mergeCell ref="A42:F42"/>
    <mergeCell ref="A43:H43"/>
    <mergeCell ref="A49:J49"/>
    <mergeCell ref="A54:J54"/>
    <mergeCell ref="A57:J57"/>
    <mergeCell ref="A122:J122"/>
    <mergeCell ref="A68:J68"/>
    <mergeCell ref="A74:J74"/>
    <mergeCell ref="A79:F79"/>
    <mergeCell ref="A80:J80"/>
    <mergeCell ref="A86:J86"/>
    <mergeCell ref="A92:J92"/>
    <mergeCell ref="A98:J98"/>
    <mergeCell ref="A104:F104"/>
    <mergeCell ref="A105:J105"/>
    <mergeCell ref="A111:J111"/>
    <mergeCell ref="A116:J116"/>
    <mergeCell ref="A123:J123"/>
    <mergeCell ref="A128:J128"/>
    <mergeCell ref="A133:J133"/>
    <mergeCell ref="A139:J139"/>
    <mergeCell ref="A143:J143"/>
    <mergeCell ref="A177:J177"/>
    <mergeCell ref="L144:U144"/>
    <mergeCell ref="V144:AE144"/>
    <mergeCell ref="A148:J148"/>
    <mergeCell ref="A153:J153"/>
    <mergeCell ref="A155:J155"/>
    <mergeCell ref="A157:J157"/>
    <mergeCell ref="A144:J144"/>
    <mergeCell ref="A160:J160"/>
    <mergeCell ref="A165:J165"/>
    <mergeCell ref="A168:J168"/>
    <mergeCell ref="A171:J171"/>
    <mergeCell ref="A174:J174"/>
    <mergeCell ref="A178:J178"/>
    <mergeCell ref="A182:F182"/>
    <mergeCell ref="A183:J183"/>
    <mergeCell ref="A186:J186"/>
    <mergeCell ref="A194:F194"/>
    <mergeCell ref="G194:J194"/>
    <mergeCell ref="A203:J203"/>
    <mergeCell ref="L194:U194"/>
    <mergeCell ref="V194:AE194"/>
    <mergeCell ref="A202:F202"/>
    <mergeCell ref="G202:J202"/>
    <mergeCell ref="L202:U202"/>
    <mergeCell ref="V202:AE202"/>
  </mergeCells>
  <printOptions/>
  <pageMargins left="0.7" right="0.7"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0"/>
  <sheetViews>
    <sheetView workbookViewId="0" topLeftCell="A4">
      <selection activeCell="E43" sqref="E43:F43"/>
    </sheetView>
  </sheetViews>
  <sheetFormatPr defaultColWidth="9.140625" defaultRowHeight="15"/>
  <cols>
    <col min="1" max="1" width="1.421875" style="21" customWidth="1"/>
    <col min="2" max="2" width="1.57421875" style="20" customWidth="1"/>
    <col min="3" max="3" width="10.28125" style="20" customWidth="1"/>
    <col min="4" max="4" width="21.00390625" style="20" customWidth="1"/>
    <col min="5" max="5" width="47.00390625" style="21" customWidth="1"/>
    <col min="6" max="6" width="22.7109375" style="21" customWidth="1"/>
    <col min="7" max="7" width="13.57421875" style="21" customWidth="1"/>
    <col min="8" max="8" width="1.1484375" style="21" customWidth="1"/>
    <col min="9" max="9" width="1.421875" style="21" customWidth="1"/>
    <col min="10" max="10" width="9.140625" style="21" customWidth="1"/>
    <col min="11" max="13" width="18.140625" style="21" customWidth="1"/>
    <col min="14" max="14" width="18.28125" style="21" customWidth="1"/>
    <col min="15" max="15" width="9.28125" style="21" customWidth="1"/>
    <col min="16" max="16384" width="9.140625" style="21" customWidth="1"/>
  </cols>
  <sheetData>
    <row r="1" ht="15.75" thickBot="1"/>
    <row r="2" spans="2:8" ht="15.75" thickBot="1">
      <c r="B2" s="69"/>
      <c r="C2" s="70"/>
      <c r="D2" s="70"/>
      <c r="E2" s="71"/>
      <c r="F2" s="71"/>
      <c r="G2" s="71"/>
      <c r="H2" s="72"/>
    </row>
    <row r="3" spans="2:8" ht="21" thickBot="1">
      <c r="B3" s="73"/>
      <c r="C3" s="1578" t="s">
        <v>1376</v>
      </c>
      <c r="D3" s="1579"/>
      <c r="E3" s="1579"/>
      <c r="F3" s="1579"/>
      <c r="G3" s="1580"/>
      <c r="H3" s="74"/>
    </row>
    <row r="4" spans="2:8" ht="15">
      <c r="B4" s="1585"/>
      <c r="C4" s="1586"/>
      <c r="D4" s="1586"/>
      <c r="E4" s="1586"/>
      <c r="F4" s="1586"/>
      <c r="G4" s="76"/>
      <c r="H4" s="74"/>
    </row>
    <row r="5" spans="2:8" ht="15">
      <c r="B5" s="75"/>
      <c r="C5" s="1584"/>
      <c r="D5" s="1584"/>
      <c r="E5" s="1584"/>
      <c r="F5" s="1584"/>
      <c r="G5" s="76"/>
      <c r="H5" s="74"/>
    </row>
    <row r="6" spans="2:8" ht="15">
      <c r="B6" s="75"/>
      <c r="C6" s="50"/>
      <c r="D6" s="55"/>
      <c r="E6" s="51"/>
      <c r="F6" s="76"/>
      <c r="G6" s="76"/>
      <c r="H6" s="74"/>
    </row>
    <row r="7" spans="2:8" ht="15">
      <c r="B7" s="75"/>
      <c r="C7" s="1574" t="s">
        <v>234</v>
      </c>
      <c r="D7" s="1574"/>
      <c r="E7" s="52"/>
      <c r="F7" s="76"/>
      <c r="G7" s="76"/>
      <c r="H7" s="74"/>
    </row>
    <row r="8" spans="2:8" ht="27.75" customHeight="1" thickBot="1">
      <c r="B8" s="75"/>
      <c r="C8" s="1594" t="s">
        <v>243</v>
      </c>
      <c r="D8" s="1594"/>
      <c r="E8" s="1594"/>
      <c r="F8" s="1594"/>
      <c r="G8" s="76"/>
      <c r="H8" s="74"/>
    </row>
    <row r="9" spans="2:11" ht="50.1" customHeight="1" thickBot="1">
      <c r="B9" s="75"/>
      <c r="C9" s="1574" t="s">
        <v>1405</v>
      </c>
      <c r="D9" s="1574"/>
      <c r="E9" s="1590">
        <v>200288</v>
      </c>
      <c r="F9" s="1591"/>
      <c r="G9" s="76"/>
      <c r="H9" s="74"/>
      <c r="K9" s="22"/>
    </row>
    <row r="10" spans="2:8" ht="99.95" customHeight="1" thickBot="1">
      <c r="B10" s="75"/>
      <c r="C10" s="1574" t="s">
        <v>235</v>
      </c>
      <c r="D10" s="1574"/>
      <c r="E10" s="1592"/>
      <c r="F10" s="1593"/>
      <c r="G10" s="76"/>
      <c r="H10" s="74"/>
    </row>
    <row r="11" spans="2:8" ht="15.75" thickBot="1">
      <c r="B11" s="75"/>
      <c r="C11" s="55"/>
      <c r="D11" s="55"/>
      <c r="E11" s="76"/>
      <c r="F11" s="76"/>
      <c r="G11" s="76"/>
      <c r="H11" s="74"/>
    </row>
    <row r="12" spans="2:8" ht="18.75" customHeight="1" thickBot="1">
      <c r="B12" s="75"/>
      <c r="C12" s="1574" t="s">
        <v>305</v>
      </c>
      <c r="D12" s="1574"/>
      <c r="E12" s="1588">
        <v>0</v>
      </c>
      <c r="F12" s="1589"/>
      <c r="G12" s="76"/>
      <c r="H12" s="74"/>
    </row>
    <row r="13" spans="2:8" ht="15" customHeight="1">
      <c r="B13" s="75"/>
      <c r="C13" s="1587" t="s">
        <v>304</v>
      </c>
      <c r="D13" s="1587"/>
      <c r="E13" s="1587"/>
      <c r="F13" s="1587"/>
      <c r="G13" s="76"/>
      <c r="H13" s="74"/>
    </row>
    <row r="14" spans="2:8" ht="15" customHeight="1">
      <c r="B14" s="75"/>
      <c r="C14" s="163"/>
      <c r="D14" s="163"/>
      <c r="E14" s="163"/>
      <c r="F14" s="163"/>
      <c r="G14" s="76"/>
      <c r="H14" s="74"/>
    </row>
    <row r="15" spans="2:15" ht="15.75" thickBot="1">
      <c r="B15" s="75"/>
      <c r="C15" s="1574" t="s">
        <v>216</v>
      </c>
      <c r="D15" s="1574"/>
      <c r="E15" s="76"/>
      <c r="F15" s="76"/>
      <c r="G15" s="76"/>
      <c r="H15" s="74"/>
      <c r="J15" s="22"/>
      <c r="K15" s="22"/>
      <c r="L15" s="22"/>
      <c r="M15" s="22"/>
      <c r="N15" s="22"/>
      <c r="O15" s="22"/>
    </row>
    <row r="16" spans="2:15" ht="50.1" customHeight="1" thickBot="1">
      <c r="B16" s="75"/>
      <c r="C16" s="1574" t="s">
        <v>281</v>
      </c>
      <c r="D16" s="1574"/>
      <c r="E16" s="154" t="s">
        <v>217</v>
      </c>
      <c r="F16" s="155" t="s">
        <v>218</v>
      </c>
      <c r="G16" s="76"/>
      <c r="H16" s="74"/>
      <c r="J16" s="22"/>
      <c r="K16" s="23"/>
      <c r="L16" s="23"/>
      <c r="M16" s="23"/>
      <c r="N16" s="23"/>
      <c r="O16" s="22"/>
    </row>
    <row r="17" spans="2:15" ht="30">
      <c r="B17" s="75"/>
      <c r="C17" s="55"/>
      <c r="D17" s="55"/>
      <c r="E17" s="36" t="s">
        <v>1379</v>
      </c>
      <c r="F17" s="269">
        <v>28928.065</v>
      </c>
      <c r="G17" s="76"/>
      <c r="H17" s="74"/>
      <c r="J17" s="22"/>
      <c r="K17" s="25"/>
      <c r="L17" s="25"/>
      <c r="M17" s="25"/>
      <c r="N17" s="25"/>
      <c r="O17" s="22"/>
    </row>
    <row r="18" spans="2:15" ht="15">
      <c r="B18" s="75"/>
      <c r="C18" s="55"/>
      <c r="D18" s="55"/>
      <c r="E18" s="26" t="s">
        <v>678</v>
      </c>
      <c r="F18" s="270">
        <v>20047.675</v>
      </c>
      <c r="G18" s="76"/>
      <c r="H18" s="74"/>
      <c r="J18" s="22"/>
      <c r="K18" s="25"/>
      <c r="L18" s="25"/>
      <c r="M18" s="25"/>
      <c r="N18" s="25"/>
      <c r="O18" s="22"/>
    </row>
    <row r="19" spans="2:15" ht="15">
      <c r="B19" s="75"/>
      <c r="C19" s="55"/>
      <c r="D19" s="55"/>
      <c r="E19" s="26" t="s">
        <v>679</v>
      </c>
      <c r="F19" s="270">
        <v>75921</v>
      </c>
      <c r="G19" s="76"/>
      <c r="H19" s="74"/>
      <c r="J19" s="22"/>
      <c r="K19" s="25"/>
      <c r="L19" s="25"/>
      <c r="M19" s="25"/>
      <c r="N19" s="25"/>
      <c r="O19" s="22"/>
    </row>
    <row r="20" spans="2:15" ht="30">
      <c r="B20" s="75"/>
      <c r="C20" s="55"/>
      <c r="D20" s="55"/>
      <c r="E20" s="26" t="s">
        <v>1377</v>
      </c>
      <c r="F20" s="270">
        <v>75390.85</v>
      </c>
      <c r="G20" s="76"/>
      <c r="H20" s="74"/>
      <c r="J20" s="22"/>
      <c r="K20" s="25"/>
      <c r="L20" s="25"/>
      <c r="M20" s="25"/>
      <c r="N20" s="25"/>
      <c r="O20" s="22"/>
    </row>
    <row r="21" spans="2:15" ht="15">
      <c r="B21" s="75"/>
      <c r="C21" s="55"/>
      <c r="D21" s="55"/>
      <c r="E21" s="26"/>
      <c r="F21" s="267"/>
      <c r="G21" s="76"/>
      <c r="H21" s="74"/>
      <c r="J21" s="22"/>
      <c r="K21" s="25"/>
      <c r="L21" s="25"/>
      <c r="M21" s="25"/>
      <c r="N21" s="25"/>
      <c r="O21" s="22"/>
    </row>
    <row r="22" spans="2:15" ht="15">
      <c r="B22" s="75"/>
      <c r="C22" s="55"/>
      <c r="D22" s="55"/>
      <c r="E22" s="26"/>
      <c r="F22" s="267"/>
      <c r="G22" s="76"/>
      <c r="H22" s="74"/>
      <c r="J22" s="22"/>
      <c r="K22" s="25"/>
      <c r="L22" s="25"/>
      <c r="M22" s="25"/>
      <c r="N22" s="25"/>
      <c r="O22" s="22"/>
    </row>
    <row r="23" spans="2:15" ht="15">
      <c r="B23" s="75"/>
      <c r="C23" s="55"/>
      <c r="D23" s="55"/>
      <c r="E23" s="26"/>
      <c r="F23" s="267"/>
      <c r="G23" s="76"/>
      <c r="H23" s="74"/>
      <c r="J23" s="22"/>
      <c r="K23" s="25"/>
      <c r="L23" s="25"/>
      <c r="M23" s="25"/>
      <c r="N23" s="25"/>
      <c r="O23" s="22"/>
    </row>
    <row r="24" spans="2:15" ht="15">
      <c r="B24" s="75"/>
      <c r="C24" s="55"/>
      <c r="D24" s="55"/>
      <c r="E24" s="26"/>
      <c r="F24" s="267"/>
      <c r="G24" s="76"/>
      <c r="H24" s="74"/>
      <c r="J24" s="22"/>
      <c r="K24" s="25"/>
      <c r="L24" s="25"/>
      <c r="M24" s="25"/>
      <c r="N24" s="25"/>
      <c r="O24" s="22"/>
    </row>
    <row r="25" spans="2:15" ht="15">
      <c r="B25" s="75"/>
      <c r="C25" s="55"/>
      <c r="D25" s="55"/>
      <c r="E25" s="26"/>
      <c r="F25" s="267"/>
      <c r="G25" s="76"/>
      <c r="H25" s="74"/>
      <c r="J25" s="22"/>
      <c r="K25" s="25"/>
      <c r="L25" s="25"/>
      <c r="M25" s="25"/>
      <c r="N25" s="25"/>
      <c r="O25" s="22"/>
    </row>
    <row r="26" spans="2:15" ht="15">
      <c r="B26" s="75"/>
      <c r="C26" s="55"/>
      <c r="D26" s="55"/>
      <c r="E26" s="26"/>
      <c r="F26" s="267"/>
      <c r="G26" s="76"/>
      <c r="H26" s="74"/>
      <c r="J26" s="22"/>
      <c r="K26" s="25"/>
      <c r="L26" s="25"/>
      <c r="M26" s="25"/>
      <c r="N26" s="25"/>
      <c r="O26" s="22"/>
    </row>
    <row r="27" spans="2:15" ht="15.75" thickBot="1">
      <c r="B27" s="75"/>
      <c r="C27" s="55"/>
      <c r="D27" s="55"/>
      <c r="E27" s="151"/>
      <c r="F27" s="268"/>
      <c r="G27" s="76"/>
      <c r="H27" s="74"/>
      <c r="J27" s="22"/>
      <c r="K27" s="25"/>
      <c r="L27" s="25"/>
      <c r="M27" s="25"/>
      <c r="N27" s="25"/>
      <c r="O27" s="22"/>
    </row>
    <row r="28" spans="2:15" ht="15.75" thickBot="1">
      <c r="B28" s="75"/>
      <c r="C28" s="55"/>
      <c r="D28" s="55"/>
      <c r="E28" s="153" t="s">
        <v>276</v>
      </c>
      <c r="F28" s="271">
        <f>SUM(F17:F27)</f>
        <v>200287.59</v>
      </c>
      <c r="G28" s="76"/>
      <c r="H28" s="74"/>
      <c r="J28" s="22"/>
      <c r="K28" s="25"/>
      <c r="L28" s="25"/>
      <c r="M28" s="25"/>
      <c r="N28" s="25"/>
      <c r="O28" s="22"/>
    </row>
    <row r="29" spans="2:15" ht="15">
      <c r="B29" s="75"/>
      <c r="C29" s="55"/>
      <c r="D29" s="55"/>
      <c r="E29" s="76"/>
      <c r="F29" s="76"/>
      <c r="G29" s="76"/>
      <c r="H29" s="74"/>
      <c r="J29" s="22"/>
      <c r="K29" s="22"/>
      <c r="L29" s="22"/>
      <c r="M29" s="22"/>
      <c r="N29" s="22"/>
      <c r="O29" s="22"/>
    </row>
    <row r="30" spans="2:15" ht="34.5" customHeight="1" thickBot="1">
      <c r="B30" s="75"/>
      <c r="C30" s="1574" t="s">
        <v>279</v>
      </c>
      <c r="D30" s="1574"/>
      <c r="E30" s="76"/>
      <c r="F30" s="76"/>
      <c r="G30" s="76"/>
      <c r="H30" s="74"/>
      <c r="J30" s="22"/>
      <c r="K30" s="22"/>
      <c r="L30" s="22"/>
      <c r="M30" s="22"/>
      <c r="N30" s="22"/>
      <c r="O30" s="22"/>
    </row>
    <row r="31" spans="2:8" ht="50.1" customHeight="1" thickBot="1">
      <c r="B31" s="75"/>
      <c r="C31" s="1574" t="s">
        <v>282</v>
      </c>
      <c r="D31" s="1574"/>
      <c r="E31" s="135" t="s">
        <v>217</v>
      </c>
      <c r="F31" s="156" t="s">
        <v>219</v>
      </c>
      <c r="G31" s="104" t="s">
        <v>244</v>
      </c>
      <c r="H31" s="74"/>
    </row>
    <row r="32" spans="2:8" ht="30.75" thickBot="1">
      <c r="B32" s="75"/>
      <c r="C32" s="55"/>
      <c r="D32" s="55"/>
      <c r="E32" s="24" t="s">
        <v>1358</v>
      </c>
      <c r="F32" s="534">
        <f>'Sub-project 1.1 wrokplan(HFDJB)'!J132</f>
        <v>466317.06999999995</v>
      </c>
      <c r="G32" s="136" t="s">
        <v>1378</v>
      </c>
      <c r="H32" s="74"/>
    </row>
    <row r="33" spans="2:8" ht="30.75" thickBot="1">
      <c r="B33" s="75"/>
      <c r="C33" s="55"/>
      <c r="D33" s="55"/>
      <c r="E33" s="24" t="s">
        <v>1357</v>
      </c>
      <c r="F33" s="535">
        <f>'Sub-project 1.1 wrokplan(PDRA))'!J98</f>
        <v>718890.26</v>
      </c>
      <c r="G33" s="136" t="s">
        <v>1378</v>
      </c>
      <c r="H33" s="74"/>
    </row>
    <row r="34" spans="2:8" ht="30.75" thickBot="1">
      <c r="B34" s="75"/>
      <c r="C34" s="55"/>
      <c r="D34" s="55"/>
      <c r="E34" s="24" t="s">
        <v>1359</v>
      </c>
      <c r="F34" s="535">
        <f>'Sub-project 1.2 wrokplan(JVA)'!J123</f>
        <v>772854.9</v>
      </c>
      <c r="G34" s="136" t="s">
        <v>1378</v>
      </c>
      <c r="H34" s="74"/>
    </row>
    <row r="35" spans="2:8" ht="30.75" thickBot="1">
      <c r="B35" s="75"/>
      <c r="C35" s="55"/>
      <c r="D35" s="55"/>
      <c r="E35" s="24" t="s">
        <v>1360</v>
      </c>
      <c r="F35" s="535">
        <f>'Sub-project 1.3 wrokplan(WAJ)'!J63</f>
        <v>403503</v>
      </c>
      <c r="G35" s="136" t="s">
        <v>1378</v>
      </c>
      <c r="H35" s="74"/>
    </row>
    <row r="36" spans="2:8" ht="30.75" thickBot="1">
      <c r="B36" s="75"/>
      <c r="C36" s="55"/>
      <c r="D36" s="55"/>
      <c r="E36" s="24" t="s">
        <v>1361</v>
      </c>
      <c r="F36" s="535">
        <f>'Sub-project 1.4 wrokplan(JVA)'!J61</f>
        <v>500000</v>
      </c>
      <c r="G36" s="136" t="s">
        <v>1378</v>
      </c>
      <c r="H36" s="74"/>
    </row>
    <row r="37" spans="2:8" ht="30.75" thickBot="1">
      <c r="B37" s="75"/>
      <c r="C37" s="55"/>
      <c r="D37" s="55"/>
      <c r="E37" s="24" t="s">
        <v>1362</v>
      </c>
      <c r="F37" s="535">
        <f>'Sub-project 1.5 wrokplan(JVA)'!J44</f>
        <v>144046</v>
      </c>
      <c r="G37" s="136" t="s">
        <v>1378</v>
      </c>
      <c r="H37" s="74"/>
    </row>
    <row r="38" spans="2:8" ht="30.75" thickBot="1">
      <c r="B38" s="75"/>
      <c r="C38" s="55"/>
      <c r="D38" s="55"/>
      <c r="E38" s="24" t="s">
        <v>1363</v>
      </c>
      <c r="F38" s="535">
        <f>'Sub-project 1.6 wrokplan(NCARE)'!J81</f>
        <v>503984</v>
      </c>
      <c r="G38" s="136" t="s">
        <v>1378</v>
      </c>
      <c r="H38" s="74"/>
    </row>
    <row r="39" spans="2:8" ht="30.75" thickBot="1">
      <c r="B39" s="75"/>
      <c r="C39" s="55"/>
      <c r="D39" s="55"/>
      <c r="E39" s="24" t="s">
        <v>1364</v>
      </c>
      <c r="F39" s="1336">
        <f>'Sub-project 2.3 wrokplan(NCARE)'!H210</f>
        <v>455003</v>
      </c>
      <c r="G39" s="136" t="s">
        <v>1378</v>
      </c>
      <c r="H39" s="74"/>
    </row>
    <row r="40" spans="2:8" ht="15.75" thickBot="1">
      <c r="B40" s="75"/>
      <c r="C40" s="55"/>
      <c r="D40" s="55"/>
      <c r="E40" s="153" t="s">
        <v>276</v>
      </c>
      <c r="F40" s="1337">
        <f>SUM(F32:F39)</f>
        <v>3964598.23</v>
      </c>
      <c r="G40" s="152"/>
      <c r="H40" s="74"/>
    </row>
    <row r="41" spans="2:8" ht="15">
      <c r="B41" s="75"/>
      <c r="C41" s="55"/>
      <c r="D41" s="55"/>
      <c r="E41" s="76"/>
      <c r="F41" s="76"/>
      <c r="G41" s="76"/>
      <c r="H41" s="74"/>
    </row>
    <row r="42" spans="2:8" ht="34.5" customHeight="1" thickBot="1">
      <c r="B42" s="75"/>
      <c r="C42" s="1574" t="s">
        <v>283</v>
      </c>
      <c r="D42" s="1574"/>
      <c r="E42" s="1574"/>
      <c r="F42" s="1574"/>
      <c r="G42" s="158"/>
      <c r="H42" s="74"/>
    </row>
    <row r="43" spans="2:8" ht="63.75" customHeight="1" thickBot="1">
      <c r="B43" s="75"/>
      <c r="C43" s="1574" t="s">
        <v>213</v>
      </c>
      <c r="D43" s="1574"/>
      <c r="E43" s="1582"/>
      <c r="F43" s="1583"/>
      <c r="G43" s="76"/>
      <c r="H43" s="74"/>
    </row>
    <row r="44" spans="2:8" ht="15.75" thickBot="1">
      <c r="B44" s="75"/>
      <c r="C44" s="1581"/>
      <c r="D44" s="1581"/>
      <c r="E44" s="1581"/>
      <c r="F44" s="1581"/>
      <c r="G44" s="76"/>
      <c r="H44" s="74"/>
    </row>
    <row r="45" spans="2:8" ht="59.25" customHeight="1" thickBot="1">
      <c r="B45" s="75"/>
      <c r="C45" s="1574" t="s">
        <v>214</v>
      </c>
      <c r="D45" s="1574"/>
      <c r="E45" s="1597"/>
      <c r="F45" s="1598"/>
      <c r="G45" s="76"/>
      <c r="H45" s="74"/>
    </row>
    <row r="46" spans="2:8" ht="99.95" customHeight="1" thickBot="1">
      <c r="B46" s="75"/>
      <c r="C46" s="1574" t="s">
        <v>215</v>
      </c>
      <c r="D46" s="1574"/>
      <c r="E46" s="1595" t="s">
        <v>1380</v>
      </c>
      <c r="F46" s="1596"/>
      <c r="G46" s="76"/>
      <c r="H46" s="74"/>
    </row>
    <row r="47" spans="2:8" ht="15">
      <c r="B47" s="75"/>
      <c r="C47" s="55"/>
      <c r="D47" s="55"/>
      <c r="E47" s="76"/>
      <c r="F47" s="76"/>
      <c r="G47" s="76"/>
      <c r="H47" s="74"/>
    </row>
    <row r="48" spans="2:8" ht="15.75" thickBot="1">
      <c r="B48" s="77"/>
      <c r="C48" s="1571"/>
      <c r="D48" s="1571"/>
      <c r="E48" s="78"/>
      <c r="F48" s="59"/>
      <c r="G48" s="59"/>
      <c r="H48" s="79"/>
    </row>
    <row r="49" spans="2:7" s="28" customFormat="1" ht="65.1" customHeight="1">
      <c r="B49" s="27"/>
      <c r="C49" s="1572"/>
      <c r="D49" s="1572"/>
      <c r="E49" s="1573"/>
      <c r="F49" s="1573"/>
      <c r="G49" s="13"/>
    </row>
    <row r="50" spans="2:7" ht="59.25" customHeight="1">
      <c r="B50" s="27"/>
      <c r="C50" s="29"/>
      <c r="D50" s="29"/>
      <c r="E50" s="25"/>
      <c r="F50" s="25"/>
      <c r="G50" s="13"/>
    </row>
    <row r="51" spans="2:7" ht="50.1" customHeight="1">
      <c r="B51" s="27"/>
      <c r="C51" s="1575"/>
      <c r="D51" s="1575"/>
      <c r="E51" s="1577"/>
      <c r="F51" s="1577"/>
      <c r="G51" s="13"/>
    </row>
    <row r="52" spans="2:7" ht="99.95" customHeight="1">
      <c r="B52" s="27"/>
      <c r="C52" s="1575"/>
      <c r="D52" s="1575"/>
      <c r="E52" s="1576"/>
      <c r="F52" s="1576"/>
      <c r="G52" s="13"/>
    </row>
    <row r="53" spans="2:7" ht="15">
      <c r="B53" s="27"/>
      <c r="C53" s="27"/>
      <c r="D53" s="27"/>
      <c r="E53" s="13"/>
      <c r="F53" s="13"/>
      <c r="G53" s="13"/>
    </row>
    <row r="54" spans="2:7" ht="15">
      <c r="B54" s="27"/>
      <c r="C54" s="1572"/>
      <c r="D54" s="1572"/>
      <c r="E54" s="13"/>
      <c r="F54" s="13"/>
      <c r="G54" s="13"/>
    </row>
    <row r="55" spans="2:7" ht="50.1" customHeight="1">
      <c r="B55" s="27"/>
      <c r="C55" s="1572"/>
      <c r="D55" s="1572"/>
      <c r="E55" s="1576"/>
      <c r="F55" s="1576"/>
      <c r="G55" s="13"/>
    </row>
    <row r="56" spans="2:7" ht="99.95" customHeight="1">
      <c r="B56" s="27"/>
      <c r="C56" s="1575"/>
      <c r="D56" s="1575"/>
      <c r="E56" s="1576"/>
      <c r="F56" s="1576"/>
      <c r="G56" s="13"/>
    </row>
    <row r="57" spans="2:7" ht="15">
      <c r="B57" s="27"/>
      <c r="C57" s="30"/>
      <c r="D57" s="27"/>
      <c r="E57" s="31"/>
      <c r="F57" s="13"/>
      <c r="G57" s="13"/>
    </row>
    <row r="58" spans="2:7" ht="15">
      <c r="B58" s="27"/>
      <c r="C58" s="30"/>
      <c r="D58" s="30"/>
      <c r="E58" s="31"/>
      <c r="F58" s="31"/>
      <c r="G58" s="12"/>
    </row>
    <row r="59" spans="5:6" ht="15">
      <c r="E59" s="32"/>
      <c r="F59" s="32"/>
    </row>
    <row r="60" spans="5:6" ht="15">
      <c r="E60" s="32"/>
      <c r="F60" s="32"/>
    </row>
  </sheetData>
  <mergeCells count="36">
    <mergeCell ref="E10:F10"/>
    <mergeCell ref="C8:F8"/>
    <mergeCell ref="C12:D12"/>
    <mergeCell ref="C46:D46"/>
    <mergeCell ref="C45:D45"/>
    <mergeCell ref="E46:F46"/>
    <mergeCell ref="E45:F45"/>
    <mergeCell ref="C3:G3"/>
    <mergeCell ref="C44:F44"/>
    <mergeCell ref="C9:D9"/>
    <mergeCell ref="C10:D10"/>
    <mergeCell ref="C30:D30"/>
    <mergeCell ref="C31:D31"/>
    <mergeCell ref="C43:D43"/>
    <mergeCell ref="E43:F43"/>
    <mergeCell ref="C5:F5"/>
    <mergeCell ref="B4:F4"/>
    <mergeCell ref="C16:D16"/>
    <mergeCell ref="C7:D7"/>
    <mergeCell ref="C15:D15"/>
    <mergeCell ref="C13:F13"/>
    <mergeCell ref="E12:F12"/>
    <mergeCell ref="E9:F9"/>
    <mergeCell ref="C48:D48"/>
    <mergeCell ref="C49:D49"/>
    <mergeCell ref="E49:F49"/>
    <mergeCell ref="C42:F42"/>
    <mergeCell ref="C56:D56"/>
    <mergeCell ref="E55:F55"/>
    <mergeCell ref="E56:F56"/>
    <mergeCell ref="E52:F52"/>
    <mergeCell ref="E51:F51"/>
    <mergeCell ref="C51:D51"/>
    <mergeCell ref="C52:D52"/>
    <mergeCell ref="C55:D55"/>
    <mergeCell ref="C54:D54"/>
  </mergeCells>
  <dataValidations count="2">
    <dataValidation type="whole" allowBlank="1" showInputMessage="1" showErrorMessage="1" sqref="E51 E45 E9">
      <formula1>-999999999</formula1>
      <formula2>999999999</formula2>
    </dataValidation>
    <dataValidation type="list" allowBlank="1" showInputMessage="1" showErrorMessage="1" sqref="E55">
      <formula1>$K$61:$K$62</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01"/>
  <sheetViews>
    <sheetView tabSelected="1" zoomScale="110" zoomScaleNormal="110" workbookViewId="0" topLeftCell="A34">
      <selection activeCell="C67" sqref="C67"/>
    </sheetView>
  </sheetViews>
  <sheetFormatPr defaultColWidth="9.140625" defaultRowHeight="15"/>
  <cols>
    <col min="1" max="2" width="1.8515625" style="0" customWidth="1"/>
    <col min="3" max="4" width="38.8515625" style="0" customWidth="1"/>
    <col min="5" max="5" width="22.8515625" style="0" customWidth="1"/>
    <col min="6" max="6" width="38.8515625" style="0" customWidth="1"/>
    <col min="7" max="7" width="2.00390625" style="0" customWidth="1"/>
    <col min="8" max="8" width="1.57421875" style="0" customWidth="1"/>
  </cols>
  <sheetData>
    <row r="1" ht="15.75" thickBot="1"/>
    <row r="2" spans="2:7" ht="15.75" thickBot="1">
      <c r="B2" s="93"/>
      <c r="C2" s="94"/>
      <c r="D2" s="94"/>
      <c r="E2" s="94"/>
      <c r="F2" s="94"/>
      <c r="G2" s="95"/>
    </row>
    <row r="3" spans="2:7" ht="21" thickBot="1">
      <c r="B3" s="96"/>
      <c r="C3" s="1578" t="s">
        <v>220</v>
      </c>
      <c r="D3" s="1579"/>
      <c r="E3" s="1579"/>
      <c r="F3" s="1579"/>
      <c r="G3" s="61"/>
    </row>
    <row r="4" spans="2:7" ht="15">
      <c r="B4" s="1601"/>
      <c r="C4" s="1602"/>
      <c r="D4" s="1602"/>
      <c r="E4" s="1602"/>
      <c r="F4" s="1602"/>
      <c r="G4" s="61"/>
    </row>
    <row r="5" spans="2:7" ht="15">
      <c r="B5" s="62"/>
      <c r="C5" s="1613"/>
      <c r="D5" s="1613"/>
      <c r="E5" s="1613"/>
      <c r="F5" s="1613"/>
      <c r="G5" s="61"/>
    </row>
    <row r="6" spans="2:7" ht="15">
      <c r="B6" s="62"/>
      <c r="C6" s="63"/>
      <c r="D6" s="63"/>
      <c r="E6" s="64"/>
      <c r="F6" s="63"/>
      <c r="G6" s="61"/>
    </row>
    <row r="7" spans="2:7" ht="15">
      <c r="B7" s="62"/>
      <c r="C7" s="1600" t="s">
        <v>231</v>
      </c>
      <c r="D7" s="1600"/>
      <c r="E7" s="1600"/>
      <c r="F7" s="65"/>
      <c r="G7" s="61"/>
    </row>
    <row r="8" spans="2:7" ht="15.75" thickBot="1">
      <c r="B8" s="62"/>
      <c r="C8" s="1612" t="s">
        <v>290</v>
      </c>
      <c r="D8" s="1612"/>
      <c r="E8" s="1612"/>
      <c r="F8" s="1612"/>
      <c r="G8" s="61"/>
    </row>
    <row r="9" spans="2:7" ht="29.25" thickBot="1">
      <c r="B9" s="62"/>
      <c r="C9" s="1349" t="s">
        <v>1381</v>
      </c>
      <c r="D9" s="266" t="s">
        <v>1700</v>
      </c>
      <c r="E9" s="266" t="s">
        <v>1849</v>
      </c>
      <c r="F9" s="37" t="s">
        <v>268</v>
      </c>
      <c r="G9" s="61"/>
    </row>
    <row r="10" spans="2:9" ht="252">
      <c r="B10" s="62"/>
      <c r="C10" s="1361" t="s">
        <v>1402</v>
      </c>
      <c r="D10" s="1534" t="s">
        <v>1701</v>
      </c>
      <c r="E10" s="264" t="s">
        <v>1851</v>
      </c>
      <c r="F10" s="1358" t="s">
        <v>1850</v>
      </c>
      <c r="G10" s="61"/>
      <c r="I10" s="1364"/>
    </row>
    <row r="11" spans="2:7" ht="48">
      <c r="B11" s="62"/>
      <c r="C11" s="1362" t="s">
        <v>673</v>
      </c>
      <c r="D11" s="1534" t="s">
        <v>1701</v>
      </c>
      <c r="E11" s="265" t="s">
        <v>1851</v>
      </c>
      <c r="F11" s="1359" t="s">
        <v>677</v>
      </c>
      <c r="G11" s="61"/>
    </row>
    <row r="12" spans="2:7" ht="96">
      <c r="B12" s="62"/>
      <c r="C12" s="1361" t="s">
        <v>1854</v>
      </c>
      <c r="D12" s="1535" t="s">
        <v>1702</v>
      </c>
      <c r="E12" s="265" t="s">
        <v>1851</v>
      </c>
      <c r="F12" s="1359" t="s">
        <v>1855</v>
      </c>
      <c r="G12" s="61"/>
    </row>
    <row r="13" spans="2:7" ht="108">
      <c r="B13" s="62"/>
      <c r="C13" s="1361" t="s">
        <v>674</v>
      </c>
      <c r="D13" s="1535" t="s">
        <v>1701</v>
      </c>
      <c r="E13" s="265" t="s">
        <v>1852</v>
      </c>
      <c r="F13" s="1359" t="s">
        <v>1853</v>
      </c>
      <c r="G13" s="61"/>
    </row>
    <row r="14" spans="2:7" ht="72">
      <c r="B14" s="62"/>
      <c r="C14" s="1361" t="s">
        <v>1406</v>
      </c>
      <c r="D14" s="1535" t="s">
        <v>1702</v>
      </c>
      <c r="E14" s="265" t="s">
        <v>1851</v>
      </c>
      <c r="F14" s="1359" t="s">
        <v>1407</v>
      </c>
      <c r="G14" s="61"/>
    </row>
    <row r="15" spans="2:7" ht="168">
      <c r="B15" s="62"/>
      <c r="C15" s="1361" t="s">
        <v>675</v>
      </c>
      <c r="D15" s="1535" t="s">
        <v>1702</v>
      </c>
      <c r="E15" s="265" t="s">
        <v>1851</v>
      </c>
      <c r="F15" s="1359" t="s">
        <v>1856</v>
      </c>
      <c r="G15" s="61"/>
    </row>
    <row r="16" spans="2:7" ht="168">
      <c r="B16" s="62"/>
      <c r="C16" s="1361" t="s">
        <v>1445</v>
      </c>
      <c r="D16" s="1535" t="s">
        <v>1702</v>
      </c>
      <c r="E16" s="265" t="s">
        <v>1851</v>
      </c>
      <c r="F16" s="1359" t="s">
        <v>1408</v>
      </c>
      <c r="G16" s="61"/>
    </row>
    <row r="17" spans="2:7" ht="60">
      <c r="B17" s="62"/>
      <c r="C17" s="1361" t="s">
        <v>676</v>
      </c>
      <c r="D17" s="1535" t="s">
        <v>1701</v>
      </c>
      <c r="E17" s="265" t="s">
        <v>1852</v>
      </c>
      <c r="F17" s="1359" t="s">
        <v>1857</v>
      </c>
      <c r="G17" s="61"/>
    </row>
    <row r="18" spans="2:7" ht="72">
      <c r="B18" s="62"/>
      <c r="C18" s="1361" t="s">
        <v>1409</v>
      </c>
      <c r="D18" s="1535" t="s">
        <v>1701</v>
      </c>
      <c r="E18" s="265" t="s">
        <v>1851</v>
      </c>
      <c r="F18" s="1359" t="s">
        <v>1858</v>
      </c>
      <c r="G18" s="61"/>
    </row>
    <row r="19" spans="2:7" ht="264.75" thickBot="1">
      <c r="B19" s="62"/>
      <c r="C19" s="1363" t="s">
        <v>1403</v>
      </c>
      <c r="D19" s="1536" t="s">
        <v>1702</v>
      </c>
      <c r="E19" s="1350" t="s">
        <v>1851</v>
      </c>
      <c r="F19" s="1360" t="s">
        <v>1410</v>
      </c>
      <c r="G19" s="61"/>
    </row>
    <row r="20" spans="2:7" ht="15.75" thickBot="1">
      <c r="B20" s="62"/>
      <c r="C20" s="1618" t="s">
        <v>1399</v>
      </c>
      <c r="D20" s="1619"/>
      <c r="E20" s="1619"/>
      <c r="F20" s="1620"/>
      <c r="G20" s="61"/>
    </row>
    <row r="21" spans="2:7" ht="36">
      <c r="B21" s="62"/>
      <c r="C21" s="1604" t="s">
        <v>1389</v>
      </c>
      <c r="D21" s="1607" t="s">
        <v>1703</v>
      </c>
      <c r="E21" s="1621" t="s">
        <v>1851</v>
      </c>
      <c r="F21" s="1356" t="s">
        <v>1414</v>
      </c>
      <c r="G21" s="61"/>
    </row>
    <row r="22" spans="2:7" ht="24">
      <c r="B22" s="62"/>
      <c r="C22" s="1604"/>
      <c r="D22" s="1604"/>
      <c r="E22" s="1622"/>
      <c r="F22" s="1352" t="s">
        <v>1411</v>
      </c>
      <c r="G22" s="61"/>
    </row>
    <row r="23" spans="2:7" ht="36.75" thickBot="1">
      <c r="B23" s="62"/>
      <c r="C23" s="1605"/>
      <c r="D23" s="1605"/>
      <c r="E23" s="1623"/>
      <c r="F23" s="1352" t="s">
        <v>1412</v>
      </c>
      <c r="G23" s="61"/>
    </row>
    <row r="24" spans="2:7" ht="60">
      <c r="B24" s="62"/>
      <c r="C24" s="1603" t="s">
        <v>1390</v>
      </c>
      <c r="D24" s="1603" t="s">
        <v>1703</v>
      </c>
      <c r="E24" s="1621" t="s">
        <v>1851</v>
      </c>
      <c r="F24" s="1352" t="s">
        <v>1413</v>
      </c>
      <c r="G24" s="61"/>
    </row>
    <row r="25" spans="2:7" ht="15">
      <c r="B25" s="62"/>
      <c r="C25" s="1604"/>
      <c r="D25" s="1604"/>
      <c r="E25" s="1622"/>
      <c r="F25" s="1352" t="s">
        <v>1382</v>
      </c>
      <c r="G25" s="61"/>
    </row>
    <row r="26" spans="2:7" ht="24.75" thickBot="1">
      <c r="B26" s="62"/>
      <c r="C26" s="1605"/>
      <c r="D26" s="1605"/>
      <c r="E26" s="1623"/>
      <c r="F26" s="1352" t="s">
        <v>1383</v>
      </c>
      <c r="G26" s="61"/>
    </row>
    <row r="27" spans="2:7" ht="84">
      <c r="B27" s="62"/>
      <c r="C27" s="1603" t="s">
        <v>1391</v>
      </c>
      <c r="D27" s="1603" t="s">
        <v>1703</v>
      </c>
      <c r="E27" s="1621" t="s">
        <v>1852</v>
      </c>
      <c r="F27" s="1352" t="s">
        <v>1416</v>
      </c>
      <c r="G27" s="61"/>
    </row>
    <row r="28" spans="2:7" ht="48">
      <c r="B28" s="62"/>
      <c r="C28" s="1604"/>
      <c r="D28" s="1604"/>
      <c r="E28" s="1622"/>
      <c r="F28" s="1352" t="s">
        <v>1415</v>
      </c>
      <c r="G28" s="61"/>
    </row>
    <row r="29" spans="2:7" ht="60.75" thickBot="1">
      <c r="B29" s="62"/>
      <c r="C29" s="1605"/>
      <c r="D29" s="1605"/>
      <c r="E29" s="1623"/>
      <c r="F29" s="1352" t="s">
        <v>1417</v>
      </c>
      <c r="G29" s="61"/>
    </row>
    <row r="30" spans="2:7" ht="108">
      <c r="B30" s="62"/>
      <c r="C30" s="1603" t="s">
        <v>1392</v>
      </c>
      <c r="D30" s="1603" t="s">
        <v>1703</v>
      </c>
      <c r="E30" s="1621" t="s">
        <v>1851</v>
      </c>
      <c r="F30" s="1352" t="s">
        <v>1859</v>
      </c>
      <c r="G30" s="61"/>
    </row>
    <row r="31" spans="2:7" ht="36">
      <c r="B31" s="62"/>
      <c r="C31" s="1604"/>
      <c r="D31" s="1604"/>
      <c r="E31" s="1622"/>
      <c r="F31" s="1352" t="s">
        <v>1384</v>
      </c>
      <c r="G31" s="61"/>
    </row>
    <row r="32" spans="2:7" ht="24">
      <c r="B32" s="62"/>
      <c r="C32" s="1605"/>
      <c r="D32" s="1605"/>
      <c r="E32" s="1623"/>
      <c r="F32" s="1352" t="s">
        <v>1385</v>
      </c>
      <c r="G32" s="61"/>
    </row>
    <row r="33" spans="2:7" ht="24" customHeight="1">
      <c r="B33" s="62"/>
      <c r="C33" s="1351" t="s">
        <v>1393</v>
      </c>
      <c r="D33" s="1537" t="s">
        <v>1703</v>
      </c>
      <c r="E33" s="1365" t="s">
        <v>1852</v>
      </c>
      <c r="F33" s="1352" t="s">
        <v>1418</v>
      </c>
      <c r="G33" s="61"/>
    </row>
    <row r="34" spans="2:7" ht="48">
      <c r="B34" s="62"/>
      <c r="C34" s="1603" t="s">
        <v>1401</v>
      </c>
      <c r="D34" s="1603" t="s">
        <v>1704</v>
      </c>
      <c r="E34" s="1624" t="s">
        <v>1851</v>
      </c>
      <c r="F34" s="1352" t="s">
        <v>1419</v>
      </c>
      <c r="G34" s="61"/>
    </row>
    <row r="35" spans="2:7" ht="24">
      <c r="B35" s="62"/>
      <c r="C35" s="1604"/>
      <c r="D35" s="1604"/>
      <c r="E35" s="1622"/>
      <c r="F35" s="1352" t="s">
        <v>1421</v>
      </c>
      <c r="G35" s="61"/>
    </row>
    <row r="36" spans="2:7" ht="36">
      <c r="B36" s="62"/>
      <c r="C36" s="1605"/>
      <c r="D36" s="1605"/>
      <c r="E36" s="1623"/>
      <c r="F36" s="1352" t="s">
        <v>1420</v>
      </c>
      <c r="G36" s="61"/>
    </row>
    <row r="37" spans="2:7" ht="48">
      <c r="B37" s="62"/>
      <c r="C37" s="1603" t="s">
        <v>1394</v>
      </c>
      <c r="D37" s="1603" t="s">
        <v>1704</v>
      </c>
      <c r="E37" s="1624" t="s">
        <v>1851</v>
      </c>
      <c r="F37" s="1352" t="s">
        <v>1423</v>
      </c>
      <c r="G37" s="61"/>
    </row>
    <row r="38" spans="2:7" ht="24">
      <c r="B38" s="62"/>
      <c r="C38" s="1604"/>
      <c r="D38" s="1604"/>
      <c r="E38" s="1622"/>
      <c r="F38" s="1352" t="s">
        <v>1422</v>
      </c>
      <c r="G38" s="61"/>
    </row>
    <row r="39" spans="2:7" ht="36">
      <c r="B39" s="62"/>
      <c r="C39" s="1604"/>
      <c r="D39" s="1604"/>
      <c r="E39" s="1622"/>
      <c r="F39" s="1352" t="s">
        <v>1424</v>
      </c>
      <c r="G39" s="61"/>
    </row>
    <row r="40" spans="2:7" ht="36">
      <c r="B40" s="62"/>
      <c r="C40" s="1605"/>
      <c r="D40" s="1605"/>
      <c r="E40" s="1623"/>
      <c r="F40" s="1352" t="s">
        <v>1425</v>
      </c>
      <c r="G40" s="61"/>
    </row>
    <row r="41" spans="2:7" ht="156">
      <c r="B41" s="62"/>
      <c r="C41" s="1603" t="s">
        <v>1426</v>
      </c>
      <c r="D41" s="1604" t="s">
        <v>1703</v>
      </c>
      <c r="E41" s="1624" t="s">
        <v>1851</v>
      </c>
      <c r="F41" s="1352" t="s">
        <v>1860</v>
      </c>
      <c r="G41" s="61"/>
    </row>
    <row r="42" spans="2:7" ht="24">
      <c r="B42" s="62"/>
      <c r="C42" s="1605"/>
      <c r="D42" s="1605"/>
      <c r="E42" s="1623"/>
      <c r="F42" s="1352" t="s">
        <v>1386</v>
      </c>
      <c r="G42" s="61"/>
    </row>
    <row r="43" spans="2:7" ht="228">
      <c r="B43" s="62"/>
      <c r="C43" s="1351" t="s">
        <v>1861</v>
      </c>
      <c r="D43" s="1537" t="s">
        <v>1703</v>
      </c>
      <c r="E43" s="1365" t="s">
        <v>1851</v>
      </c>
      <c r="F43" s="1352" t="s">
        <v>1429</v>
      </c>
      <c r="G43" s="61"/>
    </row>
    <row r="44" spans="2:7" ht="36">
      <c r="B44" s="62"/>
      <c r="C44" s="1603" t="s">
        <v>1705</v>
      </c>
      <c r="D44" s="1603" t="s">
        <v>1704</v>
      </c>
      <c r="E44" s="1624" t="s">
        <v>1851</v>
      </c>
      <c r="F44" s="1352" t="s">
        <v>1427</v>
      </c>
      <c r="G44" s="61"/>
    </row>
    <row r="45" spans="2:7" ht="36">
      <c r="B45" s="62"/>
      <c r="C45" s="1605"/>
      <c r="D45" s="1605"/>
      <c r="E45" s="1623"/>
      <c r="F45" s="1353" t="s">
        <v>1428</v>
      </c>
      <c r="G45" s="61"/>
    </row>
    <row r="46" spans="2:7" ht="151.9" customHeight="1">
      <c r="B46" s="62"/>
      <c r="C46" s="1603" t="s">
        <v>1404</v>
      </c>
      <c r="D46" s="1603" t="s">
        <v>1704</v>
      </c>
      <c r="E46" s="1624" t="s">
        <v>1851</v>
      </c>
      <c r="F46" s="1352" t="s">
        <v>1430</v>
      </c>
      <c r="G46" s="61"/>
    </row>
    <row r="47" spans="2:7" ht="36">
      <c r="B47" s="62"/>
      <c r="C47" s="1604"/>
      <c r="D47" s="1604"/>
      <c r="E47" s="1622"/>
      <c r="F47" s="1352" t="s">
        <v>1387</v>
      </c>
      <c r="G47" s="61"/>
    </row>
    <row r="48" spans="2:7" ht="44.45" customHeight="1">
      <c r="B48" s="62"/>
      <c r="C48" s="1605"/>
      <c r="D48" s="1605"/>
      <c r="E48" s="1623"/>
      <c r="F48" s="1352" t="s">
        <v>1431</v>
      </c>
      <c r="G48" s="61"/>
    </row>
    <row r="49" spans="2:7" ht="144">
      <c r="B49" s="62"/>
      <c r="C49" s="1351" t="s">
        <v>1395</v>
      </c>
      <c r="D49" s="1537" t="s">
        <v>1704</v>
      </c>
      <c r="E49" s="1365" t="s">
        <v>1851</v>
      </c>
      <c r="F49" s="1352" t="s">
        <v>1432</v>
      </c>
      <c r="G49" s="61"/>
    </row>
    <row r="50" spans="2:7" ht="60">
      <c r="B50" s="62"/>
      <c r="C50" s="1351" t="s">
        <v>1396</v>
      </c>
      <c r="D50" s="1537" t="s">
        <v>1704</v>
      </c>
      <c r="E50" s="1365" t="s">
        <v>1851</v>
      </c>
      <c r="F50" s="1354" t="s">
        <v>1433</v>
      </c>
      <c r="G50" s="61"/>
    </row>
    <row r="51" spans="2:7" ht="120">
      <c r="B51" s="62"/>
      <c r="C51" s="1351" t="s">
        <v>1397</v>
      </c>
      <c r="D51" s="1537" t="s">
        <v>1704</v>
      </c>
      <c r="E51" s="1365" t="s">
        <v>1851</v>
      </c>
      <c r="F51" s="1354" t="s">
        <v>1862</v>
      </c>
      <c r="G51" s="61"/>
    </row>
    <row r="52" spans="2:7" ht="60">
      <c r="B52" s="62"/>
      <c r="C52" s="1351" t="s">
        <v>1434</v>
      </c>
      <c r="D52" s="1537" t="s">
        <v>1704</v>
      </c>
      <c r="E52" s="1365" t="s">
        <v>1851</v>
      </c>
      <c r="F52" s="1352" t="s">
        <v>1435</v>
      </c>
      <c r="G52" s="61"/>
    </row>
    <row r="53" spans="2:7" ht="96">
      <c r="B53" s="62"/>
      <c r="C53" s="1351" t="s">
        <v>1436</v>
      </c>
      <c r="D53" s="1537" t="s">
        <v>1703</v>
      </c>
      <c r="E53" s="1365" t="s">
        <v>1851</v>
      </c>
      <c r="F53" s="1357" t="s">
        <v>1863</v>
      </c>
      <c r="G53" s="61"/>
    </row>
    <row r="54" spans="2:7" ht="72">
      <c r="B54" s="62"/>
      <c r="C54" s="1603" t="s">
        <v>1398</v>
      </c>
      <c r="D54" s="1603" t="s">
        <v>1704</v>
      </c>
      <c r="E54" s="1624" t="s">
        <v>1851</v>
      </c>
      <c r="F54" s="1352" t="s">
        <v>1437</v>
      </c>
      <c r="G54" s="61"/>
    </row>
    <row r="55" spans="2:7" ht="60">
      <c r="B55" s="62"/>
      <c r="C55" s="1604"/>
      <c r="D55" s="1604"/>
      <c r="E55" s="1622"/>
      <c r="F55" s="1352" t="s">
        <v>1438</v>
      </c>
      <c r="G55" s="61"/>
    </row>
    <row r="56" spans="2:7" ht="24">
      <c r="B56" s="62"/>
      <c r="C56" s="1605"/>
      <c r="D56" s="1605"/>
      <c r="E56" s="1623"/>
      <c r="F56" s="1352" t="s">
        <v>1439</v>
      </c>
      <c r="G56" s="61"/>
    </row>
    <row r="57" spans="2:7" ht="84">
      <c r="B57" s="62"/>
      <c r="C57" s="1603" t="s">
        <v>1400</v>
      </c>
      <c r="D57" s="1603" t="s">
        <v>1704</v>
      </c>
      <c r="E57" s="1624" t="s">
        <v>1851</v>
      </c>
      <c r="F57" s="1352" t="s">
        <v>1440</v>
      </c>
      <c r="G57" s="61"/>
    </row>
    <row r="58" spans="2:7" ht="48">
      <c r="B58" s="62"/>
      <c r="C58" s="1604"/>
      <c r="D58" s="1604"/>
      <c r="E58" s="1622"/>
      <c r="F58" s="1352" t="s">
        <v>1441</v>
      </c>
      <c r="G58" s="61"/>
    </row>
    <row r="59" spans="2:7" ht="36">
      <c r="B59" s="62"/>
      <c r="C59" s="1604"/>
      <c r="D59" s="1604"/>
      <c r="E59" s="1622"/>
      <c r="F59" s="1352" t="s">
        <v>1442</v>
      </c>
      <c r="G59" s="61"/>
    </row>
    <row r="60" spans="2:7" ht="15.75" thickBot="1">
      <c r="B60" s="62"/>
      <c r="C60" s="1606"/>
      <c r="D60" s="1606"/>
      <c r="E60" s="1625"/>
      <c r="F60" s="1355" t="s">
        <v>1388</v>
      </c>
      <c r="G60" s="61"/>
    </row>
    <row r="61" spans="2:7" ht="15">
      <c r="B61" s="62"/>
      <c r="C61" s="64"/>
      <c r="D61" s="64"/>
      <c r="E61" s="64"/>
      <c r="F61" s="64"/>
      <c r="G61" s="61"/>
    </row>
    <row r="62" spans="2:7" ht="15">
      <c r="B62" s="62"/>
      <c r="C62" s="1615" t="s">
        <v>251</v>
      </c>
      <c r="D62" s="1615"/>
      <c r="E62" s="1615"/>
      <c r="F62" s="1615"/>
      <c r="G62" s="61"/>
    </row>
    <row r="63" spans="2:7" ht="15.75" thickBot="1">
      <c r="B63" s="62"/>
      <c r="C63" s="1616" t="s">
        <v>266</v>
      </c>
      <c r="D63" s="1616"/>
      <c r="E63" s="1616"/>
      <c r="F63" s="1616"/>
      <c r="G63" s="61"/>
    </row>
    <row r="64" spans="2:7" ht="15.75" thickBot="1">
      <c r="B64" s="62"/>
      <c r="C64" s="37" t="s">
        <v>233</v>
      </c>
      <c r="D64" s="37" t="s">
        <v>1706</v>
      </c>
      <c r="E64" s="38" t="s">
        <v>232</v>
      </c>
      <c r="F64" s="1348" t="s">
        <v>268</v>
      </c>
      <c r="G64" s="61"/>
    </row>
    <row r="65" spans="2:7" ht="195">
      <c r="B65" s="62"/>
      <c r="C65" s="39" t="s">
        <v>1868</v>
      </c>
      <c r="D65" s="39" t="s">
        <v>1707</v>
      </c>
      <c r="E65" s="39" t="s">
        <v>1852</v>
      </c>
      <c r="F65" s="1346" t="s">
        <v>1865</v>
      </c>
      <c r="G65" s="61"/>
    </row>
    <row r="66" spans="2:7" ht="348.75" customHeight="1">
      <c r="B66" s="62"/>
      <c r="C66" s="39" t="s">
        <v>1866</v>
      </c>
      <c r="D66" s="39" t="s">
        <v>1707</v>
      </c>
      <c r="E66" s="39" t="s">
        <v>1852</v>
      </c>
      <c r="F66" s="1346" t="s">
        <v>1867</v>
      </c>
      <c r="G66" s="61"/>
    </row>
    <row r="67" spans="2:7" ht="69.75" customHeight="1">
      <c r="B67" s="62"/>
      <c r="C67" s="39" t="s">
        <v>1869</v>
      </c>
      <c r="D67" s="39" t="s">
        <v>1707</v>
      </c>
      <c r="E67" s="39" t="s">
        <v>1852</v>
      </c>
      <c r="F67" s="1346" t="s">
        <v>1443</v>
      </c>
      <c r="G67" s="61"/>
    </row>
    <row r="68" spans="2:7" ht="135">
      <c r="B68" s="62"/>
      <c r="C68" s="40" t="s">
        <v>1871</v>
      </c>
      <c r="D68" s="40" t="s">
        <v>1707</v>
      </c>
      <c r="E68" s="40" t="s">
        <v>1852</v>
      </c>
      <c r="F68" s="1343" t="s">
        <v>1870</v>
      </c>
      <c r="G68" s="61"/>
    </row>
    <row r="69" spans="2:7" ht="15.75" thickBot="1">
      <c r="B69" s="62"/>
      <c r="C69" s="41"/>
      <c r="D69" s="41"/>
      <c r="E69" s="41"/>
      <c r="F69" s="1347"/>
      <c r="G69" s="61"/>
    </row>
    <row r="70" spans="2:7" ht="15">
      <c r="B70" s="62"/>
      <c r="C70" s="64"/>
      <c r="D70" s="64"/>
      <c r="E70" s="64"/>
      <c r="F70" s="64"/>
      <c r="G70" s="61"/>
    </row>
    <row r="71" spans="2:7" ht="15">
      <c r="B71" s="62"/>
      <c r="C71" s="64"/>
      <c r="D71" s="64"/>
      <c r="E71" s="64"/>
      <c r="F71" s="64"/>
      <c r="G71" s="61"/>
    </row>
    <row r="72" spans="2:7" ht="15.75">
      <c r="B72" s="62"/>
      <c r="C72" s="1614" t="s">
        <v>250</v>
      </c>
      <c r="D72" s="1614"/>
      <c r="E72" s="1614"/>
      <c r="F72" s="1614"/>
      <c r="G72" s="61"/>
    </row>
    <row r="73" spans="2:7" ht="15.75" thickBot="1">
      <c r="B73" s="62"/>
      <c r="C73" s="1612" t="s">
        <v>269</v>
      </c>
      <c r="D73" s="1612"/>
      <c r="E73" s="1612"/>
      <c r="F73" s="1341"/>
      <c r="G73" s="61"/>
    </row>
    <row r="74" spans="2:7" ht="15.75" thickBot="1">
      <c r="B74" s="62"/>
      <c r="C74" s="1610" t="s">
        <v>1864</v>
      </c>
      <c r="D74" s="1611"/>
      <c r="E74" s="1611"/>
      <c r="F74" s="1611"/>
      <c r="G74" s="61"/>
    </row>
    <row r="75" spans="2:7" ht="15">
      <c r="B75" s="62"/>
      <c r="C75" s="64"/>
      <c r="D75" s="64"/>
      <c r="E75" s="64"/>
      <c r="F75" s="64"/>
      <c r="G75" s="61"/>
    </row>
    <row r="76" spans="2:7" ht="15">
      <c r="B76" s="62"/>
      <c r="C76" s="64"/>
      <c r="D76" s="64"/>
      <c r="E76" s="64"/>
      <c r="F76" s="64"/>
      <c r="G76" s="61"/>
    </row>
    <row r="77" spans="2:7" ht="15">
      <c r="B77" s="62"/>
      <c r="C77" s="64"/>
      <c r="D77" s="64"/>
      <c r="E77" s="64"/>
      <c r="F77" s="64"/>
      <c r="G77" s="61"/>
    </row>
    <row r="78" spans="2:7" ht="15.75" thickBot="1">
      <c r="B78" s="66"/>
      <c r="C78" s="67"/>
      <c r="D78" s="67"/>
      <c r="E78" s="67"/>
      <c r="F78" s="67"/>
      <c r="G78" s="68"/>
    </row>
    <row r="79" spans="2:7" ht="15">
      <c r="B79" s="8"/>
      <c r="C79" s="8"/>
      <c r="D79" s="1532"/>
      <c r="E79" s="8"/>
      <c r="F79" s="8"/>
      <c r="G79" s="8"/>
    </row>
    <row r="80" spans="2:7" ht="15">
      <c r="B80" s="8"/>
      <c r="C80" s="8"/>
      <c r="D80" s="1532"/>
      <c r="E80" s="8"/>
      <c r="F80" s="8"/>
      <c r="G80" s="8"/>
    </row>
    <row r="81" spans="2:7" ht="15">
      <c r="B81" s="8"/>
      <c r="C81" s="8"/>
      <c r="D81" s="1532"/>
      <c r="E81" s="8"/>
      <c r="F81" s="8"/>
      <c r="G81" s="8"/>
    </row>
    <row r="82" spans="2:7" ht="15">
      <c r="B82" s="8"/>
      <c r="C82" s="8"/>
      <c r="D82" s="1532"/>
      <c r="E82" s="8"/>
      <c r="F82" s="8"/>
      <c r="G82" s="8"/>
    </row>
    <row r="83" spans="2:7" ht="15">
      <c r="B83" s="8"/>
      <c r="C83" s="8"/>
      <c r="D83" s="1532"/>
      <c r="E83" s="8"/>
      <c r="F83" s="8"/>
      <c r="G83" s="8"/>
    </row>
    <row r="84" spans="2:7" ht="15">
      <c r="B84" s="8"/>
      <c r="C84" s="8"/>
      <c r="D84" s="1532"/>
      <c r="E84" s="8"/>
      <c r="F84" s="8"/>
      <c r="G84" s="8"/>
    </row>
    <row r="85" spans="2:7" ht="15">
      <c r="B85" s="8"/>
      <c r="C85" s="1608"/>
      <c r="D85" s="1608"/>
      <c r="E85" s="1608"/>
      <c r="F85" s="7"/>
      <c r="G85" s="8"/>
    </row>
    <row r="86" spans="2:7" ht="15">
      <c r="B86" s="8"/>
      <c r="C86" s="1608"/>
      <c r="D86" s="1608"/>
      <c r="E86" s="1608"/>
      <c r="F86" s="7"/>
      <c r="G86" s="8"/>
    </row>
    <row r="87" spans="2:7" ht="15">
      <c r="B87" s="8"/>
      <c r="C87" s="1617"/>
      <c r="D87" s="1617"/>
      <c r="E87" s="1617"/>
      <c r="F87" s="1617"/>
      <c r="G87" s="8"/>
    </row>
    <row r="88" spans="2:7" ht="15">
      <c r="B88" s="8"/>
      <c r="C88" s="1609"/>
      <c r="D88" s="1609"/>
      <c r="E88" s="1609"/>
      <c r="F88" s="1345"/>
      <c r="G88" s="8"/>
    </row>
    <row r="89" spans="2:7" ht="15">
      <c r="B89" s="8"/>
      <c r="C89" s="1609"/>
      <c r="D89" s="1609"/>
      <c r="E89" s="1609"/>
      <c r="F89" s="1342"/>
      <c r="G89" s="8"/>
    </row>
    <row r="90" spans="2:7" ht="15">
      <c r="B90" s="8"/>
      <c r="C90" s="8"/>
      <c r="D90" s="1532"/>
      <c r="E90" s="8"/>
      <c r="F90" s="8"/>
      <c r="G90" s="8"/>
    </row>
    <row r="91" spans="2:7" ht="15">
      <c r="B91" s="8"/>
      <c r="C91" s="1608"/>
      <c r="D91" s="1608"/>
      <c r="E91" s="1608"/>
      <c r="F91" s="7"/>
      <c r="G91" s="8"/>
    </row>
    <row r="92" spans="2:7" ht="15">
      <c r="B92" s="8"/>
      <c r="C92" s="1608"/>
      <c r="D92" s="1608"/>
      <c r="E92" s="1608"/>
      <c r="F92" s="1344"/>
      <c r="G92" s="8"/>
    </row>
    <row r="93" spans="2:7" ht="15">
      <c r="B93" s="8"/>
      <c r="C93" s="7"/>
      <c r="D93" s="1531"/>
      <c r="E93" s="7"/>
      <c r="F93" s="7"/>
      <c r="G93" s="8"/>
    </row>
    <row r="94" spans="2:7" ht="15">
      <c r="B94" s="8"/>
      <c r="C94" s="1609"/>
      <c r="D94" s="1609"/>
      <c r="E94" s="1609"/>
      <c r="F94" s="1345"/>
      <c r="G94" s="8"/>
    </row>
    <row r="95" spans="2:7" ht="15">
      <c r="B95" s="8"/>
      <c r="C95" s="1609"/>
      <c r="D95" s="1609"/>
      <c r="E95" s="1609"/>
      <c r="F95" s="1342"/>
      <c r="G95" s="8"/>
    </row>
    <row r="96" spans="2:7" ht="15">
      <c r="B96" s="8"/>
      <c r="C96" s="8"/>
      <c r="D96" s="1532"/>
      <c r="E96" s="8"/>
      <c r="F96" s="8"/>
      <c r="G96" s="8"/>
    </row>
    <row r="97" spans="2:7" ht="15">
      <c r="B97" s="8"/>
      <c r="C97" s="1608"/>
      <c r="D97" s="1608"/>
      <c r="E97" s="1608"/>
      <c r="F97" s="8"/>
      <c r="G97" s="8"/>
    </row>
    <row r="98" spans="2:7" ht="15">
      <c r="B98" s="8"/>
      <c r="C98" s="1608"/>
      <c r="D98" s="1608"/>
      <c r="E98" s="1608"/>
      <c r="F98" s="1342"/>
      <c r="G98" s="8"/>
    </row>
    <row r="99" spans="2:7" ht="15">
      <c r="B99" s="8"/>
      <c r="C99" s="1609"/>
      <c r="D99" s="1609"/>
      <c r="E99" s="1609"/>
      <c r="F99" s="1342"/>
      <c r="G99" s="8"/>
    </row>
    <row r="100" spans="2:7" ht="15">
      <c r="B100" s="8"/>
      <c r="C100" s="9"/>
      <c r="D100" s="9"/>
      <c r="E100" s="8"/>
      <c r="F100" s="9"/>
      <c r="G100" s="8"/>
    </row>
    <row r="101" spans="2:7" ht="15">
      <c r="B101" s="8"/>
      <c r="C101" s="9"/>
      <c r="D101" s="9"/>
      <c r="E101" s="9"/>
      <c r="F101" s="9"/>
      <c r="G101" s="10"/>
    </row>
  </sheetData>
  <mergeCells count="56">
    <mergeCell ref="C54:C56"/>
    <mergeCell ref="C57:C60"/>
    <mergeCell ref="E21:E23"/>
    <mergeCell ref="E24:E26"/>
    <mergeCell ref="E27:E29"/>
    <mergeCell ref="E30:E32"/>
    <mergeCell ref="E34:E36"/>
    <mergeCell ref="E37:E40"/>
    <mergeCell ref="E41:E42"/>
    <mergeCell ref="E44:E45"/>
    <mergeCell ref="E46:E48"/>
    <mergeCell ref="E54:E56"/>
    <mergeCell ref="E57:E60"/>
    <mergeCell ref="C34:C36"/>
    <mergeCell ref="C37:C40"/>
    <mergeCell ref="C41:C42"/>
    <mergeCell ref="C20:F20"/>
    <mergeCell ref="C21:C23"/>
    <mergeCell ref="C24:C26"/>
    <mergeCell ref="C27:C29"/>
    <mergeCell ref="C30:C32"/>
    <mergeCell ref="C89:E89"/>
    <mergeCell ref="C99:E99"/>
    <mergeCell ref="C95:E95"/>
    <mergeCell ref="C85:E85"/>
    <mergeCell ref="C86:E86"/>
    <mergeCell ref="C91:E91"/>
    <mergeCell ref="C87:F87"/>
    <mergeCell ref="C88:E88"/>
    <mergeCell ref="C3:F3"/>
    <mergeCell ref="C97:E97"/>
    <mergeCell ref="C98:E98"/>
    <mergeCell ref="C92:E92"/>
    <mergeCell ref="C94:E94"/>
    <mergeCell ref="C74:F74"/>
    <mergeCell ref="C73:E73"/>
    <mergeCell ref="B4:F4"/>
    <mergeCell ref="C5:F5"/>
    <mergeCell ref="C7:E7"/>
    <mergeCell ref="C8:F8"/>
    <mergeCell ref="C72:F72"/>
    <mergeCell ref="C62:F62"/>
    <mergeCell ref="C63:F63"/>
    <mergeCell ref="C44:C45"/>
    <mergeCell ref="C46:C48"/>
    <mergeCell ref="D54:D56"/>
    <mergeCell ref="D57:D60"/>
    <mergeCell ref="D34:D36"/>
    <mergeCell ref="D21:D23"/>
    <mergeCell ref="D24:D26"/>
    <mergeCell ref="D27:D29"/>
    <mergeCell ref="D30:D32"/>
    <mergeCell ref="D44:D45"/>
    <mergeCell ref="D41:D42"/>
    <mergeCell ref="D37:D40"/>
    <mergeCell ref="D46:D48"/>
  </mergeCells>
  <dataValidations count="2">
    <dataValidation type="whole" allowBlank="1" showInputMessage="1" showErrorMessage="1" sqref="F94 F88">
      <formula1>-999999999</formula1>
      <formula2>999999999</formula2>
    </dataValidation>
    <dataValidation type="list" allowBlank="1" showInputMessage="1" showErrorMessage="1" sqref="F98">
      <formula1>$K$105:$K$106</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
  <sheetViews>
    <sheetView workbookViewId="0" topLeftCell="A1">
      <selection activeCell="H93" sqref="H93"/>
    </sheetView>
  </sheetViews>
  <sheetFormatPr defaultColWidth="9.140625" defaultRowHeight="15"/>
  <cols>
    <col min="1" max="1" width="59.8515625" style="0" customWidth="1"/>
    <col min="2" max="2" width="46.140625" style="0" customWidth="1"/>
    <col min="3" max="3" width="22.140625" style="0" customWidth="1"/>
    <col min="4" max="4" width="14.140625" style="0" customWidth="1"/>
    <col min="5" max="5" width="13.28125" style="0" customWidth="1"/>
    <col min="6" max="6" width="13.7109375" style="0" customWidth="1"/>
    <col min="7" max="7" width="33.57421875" style="0" customWidth="1"/>
  </cols>
  <sheetData>
    <row r="1" spans="1:8" s="103" customFormat="1" ht="30.75">
      <c r="A1" s="1517" t="s">
        <v>1661</v>
      </c>
      <c r="B1"/>
      <c r="C1"/>
      <c r="D1"/>
      <c r="E1"/>
      <c r="F1"/>
      <c r="G1"/>
      <c r="H1"/>
    </row>
    <row r="2" ht="24" customHeight="1" thickBot="1">
      <c r="A2" s="1518" t="s">
        <v>1662</v>
      </c>
    </row>
    <row r="3" spans="1:8" ht="18.75" customHeight="1" thickBot="1">
      <c r="A3" s="1448" t="s">
        <v>1481</v>
      </c>
      <c r="B3" s="1652" t="s">
        <v>680</v>
      </c>
      <c r="C3" s="1653"/>
      <c r="D3" s="1653"/>
      <c r="E3" s="1653"/>
      <c r="F3" s="1653"/>
      <c r="G3" s="1653"/>
      <c r="H3" s="1654"/>
    </row>
    <row r="4" spans="1:8" ht="24" customHeight="1" thickBot="1">
      <c r="A4" s="1449" t="s">
        <v>1482</v>
      </c>
      <c r="B4" s="1652" t="s">
        <v>1483</v>
      </c>
      <c r="C4" s="1653"/>
      <c r="D4" s="1653"/>
      <c r="E4" s="1653"/>
      <c r="F4" s="1653"/>
      <c r="G4" s="1653"/>
      <c r="H4" s="1654"/>
    </row>
    <row r="5" spans="1:8" ht="75.75" customHeight="1">
      <c r="A5" s="1629" t="s">
        <v>1484</v>
      </c>
      <c r="B5" s="1629" t="s">
        <v>1485</v>
      </c>
      <c r="C5" s="1629" t="s">
        <v>1486</v>
      </c>
      <c r="D5" s="1450" t="s">
        <v>242</v>
      </c>
      <c r="E5" s="1629" t="s">
        <v>1447</v>
      </c>
      <c r="F5" s="1655" t="s">
        <v>1448</v>
      </c>
      <c r="G5" s="1629" t="s">
        <v>1487</v>
      </c>
      <c r="H5" s="1647" t="s">
        <v>1488</v>
      </c>
    </row>
    <row r="6" spans="1:8" ht="24.75" thickBot="1">
      <c r="A6" s="1630"/>
      <c r="B6" s="1630"/>
      <c r="C6" s="1630"/>
      <c r="D6" s="1451" t="s">
        <v>1446</v>
      </c>
      <c r="E6" s="1630"/>
      <c r="F6" s="1656"/>
      <c r="G6" s="1630"/>
      <c r="H6" s="1648"/>
    </row>
    <row r="7" spans="1:8" ht="134.25">
      <c r="A7" s="1453" t="s">
        <v>1489</v>
      </c>
      <c r="B7" s="1459" t="s">
        <v>1491</v>
      </c>
      <c r="C7" s="1649" t="s">
        <v>1497</v>
      </c>
      <c r="D7" s="1465" t="s">
        <v>1498</v>
      </c>
      <c r="E7" s="1644" t="s">
        <v>1499</v>
      </c>
      <c r="F7" s="1644" t="s">
        <v>1500</v>
      </c>
      <c r="G7" s="1644" t="s">
        <v>1501</v>
      </c>
      <c r="H7" s="1626" t="s">
        <v>1502</v>
      </c>
    </row>
    <row r="8" spans="1:8" ht="15.75" thickBot="1">
      <c r="A8" s="1454"/>
      <c r="B8" s="1460" t="s">
        <v>1492</v>
      </c>
      <c r="C8" s="1650"/>
      <c r="D8" s="1466"/>
      <c r="E8" s="1645"/>
      <c r="F8" s="1645"/>
      <c r="G8" s="1645"/>
      <c r="H8" s="1627"/>
    </row>
    <row r="9" spans="1:8" ht="48.75" thickBot="1">
      <c r="A9" s="1455" t="s">
        <v>1449</v>
      </c>
      <c r="B9" s="1461" t="s">
        <v>1493</v>
      </c>
      <c r="C9" s="1650"/>
      <c r="D9" s="1467" t="s">
        <v>1450</v>
      </c>
      <c r="E9" s="1469" t="s">
        <v>1503</v>
      </c>
      <c r="F9" s="1469" t="s">
        <v>1504</v>
      </c>
      <c r="G9" s="1469" t="s">
        <v>1505</v>
      </c>
      <c r="H9" s="1627"/>
    </row>
    <row r="10" spans="1:8" ht="39" thickBot="1">
      <c r="A10" s="1456" t="s">
        <v>1490</v>
      </c>
      <c r="B10" s="1461" t="s">
        <v>1494</v>
      </c>
      <c r="C10" s="1650"/>
      <c r="D10" s="1463"/>
      <c r="E10" s="1469" t="s">
        <v>1506</v>
      </c>
      <c r="F10" s="1469" t="s">
        <v>1507</v>
      </c>
      <c r="G10" s="1469" t="s">
        <v>1508</v>
      </c>
      <c r="H10" s="1627"/>
    </row>
    <row r="11" spans="1:8" ht="64.5" customHeight="1">
      <c r="A11" s="1457"/>
      <c r="B11" s="1461" t="s">
        <v>1495</v>
      </c>
      <c r="C11" s="1650"/>
      <c r="D11" s="1463"/>
      <c r="E11" s="1465" t="s">
        <v>1509</v>
      </c>
      <c r="F11" s="1465" t="s">
        <v>1509</v>
      </c>
      <c r="G11" s="1465" t="s">
        <v>1516</v>
      </c>
      <c r="H11" s="1627"/>
    </row>
    <row r="12" spans="1:8" ht="45.75">
      <c r="A12" s="1457"/>
      <c r="B12" s="1462" t="s">
        <v>1496</v>
      </c>
      <c r="C12" s="1650"/>
      <c r="D12" s="1463"/>
      <c r="E12" s="1470" t="s">
        <v>1510</v>
      </c>
      <c r="F12" s="1473" t="s">
        <v>1513</v>
      </c>
      <c r="G12" s="1475"/>
      <c r="H12" s="1627"/>
    </row>
    <row r="13" spans="1:8" ht="26.25">
      <c r="A13" s="1457"/>
      <c r="B13" s="1463"/>
      <c r="C13" s="1650"/>
      <c r="D13" s="1463"/>
      <c r="E13" s="1471"/>
      <c r="F13" s="1474"/>
      <c r="G13" s="1465" t="s">
        <v>1517</v>
      </c>
      <c r="H13" s="1627"/>
    </row>
    <row r="14" spans="1:8" ht="90" customHeight="1">
      <c r="A14" s="1457"/>
      <c r="B14" s="1463"/>
      <c r="C14" s="1650"/>
      <c r="D14" s="1463"/>
      <c r="E14" s="1465" t="s">
        <v>1511</v>
      </c>
      <c r="F14" s="1465" t="s">
        <v>1514</v>
      </c>
      <c r="G14" s="1463"/>
      <c r="H14" s="1627"/>
    </row>
    <row r="15" spans="1:8" ht="15.75" thickBot="1">
      <c r="A15" s="1457"/>
      <c r="B15" s="1463"/>
      <c r="C15" s="1651"/>
      <c r="D15" s="1464"/>
      <c r="E15" s="1472" t="s">
        <v>1512</v>
      </c>
      <c r="F15" s="1472" t="s">
        <v>1515</v>
      </c>
      <c r="G15" s="1464"/>
      <c r="H15" s="1627"/>
    </row>
    <row r="16" spans="1:8" ht="24">
      <c r="A16" s="1457"/>
      <c r="B16" s="1463"/>
      <c r="C16" s="1649" t="s">
        <v>1518</v>
      </c>
      <c r="D16" s="1644" t="s">
        <v>1519</v>
      </c>
      <c r="E16" s="1465" t="s">
        <v>1520</v>
      </c>
      <c r="F16" s="1465" t="s">
        <v>1520</v>
      </c>
      <c r="G16" s="1465" t="s">
        <v>1520</v>
      </c>
      <c r="H16" s="1627"/>
    </row>
    <row r="17" spans="1:8" ht="46.5">
      <c r="A17" s="1457"/>
      <c r="B17" s="1463"/>
      <c r="C17" s="1650"/>
      <c r="D17" s="1646"/>
      <c r="E17" s="1467" t="s">
        <v>1521</v>
      </c>
      <c r="F17" s="1477" t="s">
        <v>1522</v>
      </c>
      <c r="G17" s="1477" t="s">
        <v>1523</v>
      </c>
      <c r="H17" s="1627"/>
    </row>
    <row r="18" spans="1:8" ht="36" customHeight="1">
      <c r="A18" s="1457"/>
      <c r="B18" s="1463"/>
      <c r="C18" s="1650"/>
      <c r="D18" s="1646"/>
      <c r="E18" s="1466"/>
      <c r="F18" s="1470"/>
      <c r="G18" s="1463"/>
      <c r="H18" s="1627"/>
    </row>
    <row r="19" spans="1:8" ht="15.75" thickBot="1">
      <c r="A19" s="1457"/>
      <c r="B19" s="1463"/>
      <c r="C19" s="1651"/>
      <c r="D19" s="1645"/>
      <c r="E19" s="1476"/>
      <c r="F19" s="1464"/>
      <c r="G19" s="1464"/>
      <c r="H19" s="1628"/>
    </row>
    <row r="20" spans="1:8" ht="36" customHeight="1">
      <c r="A20" s="1457"/>
      <c r="B20" s="1463"/>
      <c r="C20" s="1649" t="s">
        <v>1524</v>
      </c>
      <c r="D20" s="1467" t="s">
        <v>1525</v>
      </c>
      <c r="E20" s="1644" t="s">
        <v>1527</v>
      </c>
      <c r="F20" s="1465" t="s">
        <v>1528</v>
      </c>
      <c r="G20" s="1465" t="s">
        <v>1530</v>
      </c>
      <c r="H20" s="1626" t="s">
        <v>1531</v>
      </c>
    </row>
    <row r="21" spans="1:8" ht="24.75" thickBot="1">
      <c r="A21" s="1457"/>
      <c r="B21" s="1463"/>
      <c r="C21" s="1650"/>
      <c r="D21" s="1478" t="s">
        <v>1526</v>
      </c>
      <c r="E21" s="1645"/>
      <c r="F21" s="1476" t="s">
        <v>1529</v>
      </c>
      <c r="G21" s="1476" t="s">
        <v>1529</v>
      </c>
      <c r="H21" s="1627"/>
    </row>
    <row r="22" spans="1:8" ht="36" customHeight="1">
      <c r="A22" s="1457"/>
      <c r="B22" s="1463"/>
      <c r="C22" s="1650"/>
      <c r="D22" s="1450"/>
      <c r="E22" s="1644" t="s">
        <v>1532</v>
      </c>
      <c r="F22" s="1465" t="s">
        <v>1533</v>
      </c>
      <c r="G22" s="1465" t="s">
        <v>1534</v>
      </c>
      <c r="H22" s="1627"/>
    </row>
    <row r="23" spans="1:8" ht="15.75" thickBot="1">
      <c r="A23" s="1457"/>
      <c r="B23" s="1463"/>
      <c r="C23" s="1650"/>
      <c r="D23" s="1463"/>
      <c r="E23" s="1645"/>
      <c r="F23" s="1476" t="s">
        <v>1529</v>
      </c>
      <c r="G23" s="1476" t="s">
        <v>1529</v>
      </c>
      <c r="H23" s="1627"/>
    </row>
    <row r="24" spans="1:8" ht="36">
      <c r="A24" s="1457"/>
      <c r="B24" s="1463"/>
      <c r="C24" s="1650"/>
      <c r="D24" s="1463"/>
      <c r="E24" s="1465" t="s">
        <v>1535</v>
      </c>
      <c r="F24" s="1644" t="s">
        <v>1537</v>
      </c>
      <c r="G24" s="1465" t="s">
        <v>1538</v>
      </c>
      <c r="H24" s="1627"/>
    </row>
    <row r="25" spans="1:8" ht="15.75" thickBot="1">
      <c r="A25" s="1457"/>
      <c r="B25" s="1463"/>
      <c r="C25" s="1650"/>
      <c r="D25" s="1463"/>
      <c r="E25" s="1479" t="s">
        <v>1536</v>
      </c>
      <c r="F25" s="1645"/>
      <c r="G25" s="1476" t="s">
        <v>1536</v>
      </c>
      <c r="H25" s="1627"/>
    </row>
    <row r="26" spans="1:8" ht="15" customHeight="1">
      <c r="A26" s="1457"/>
      <c r="B26" s="1463"/>
      <c r="C26" s="1650"/>
      <c r="D26" s="1463"/>
      <c r="E26" s="1465" t="s">
        <v>1539</v>
      </c>
      <c r="F26" s="1465" t="s">
        <v>1540</v>
      </c>
      <c r="G26" s="1465" t="s">
        <v>1541</v>
      </c>
      <c r="H26" s="1627"/>
    </row>
    <row r="27" spans="1:8" ht="15.75" thickBot="1">
      <c r="A27" s="1457"/>
      <c r="B27" s="1463"/>
      <c r="C27" s="1650"/>
      <c r="D27" s="1464"/>
      <c r="E27" s="1479" t="s">
        <v>1536</v>
      </c>
      <c r="F27" s="1476" t="s">
        <v>1536</v>
      </c>
      <c r="G27" s="1476" t="s">
        <v>1536</v>
      </c>
      <c r="H27" s="1627"/>
    </row>
    <row r="28" spans="1:8" ht="24" customHeight="1">
      <c r="A28" s="1457"/>
      <c r="B28" s="1463"/>
      <c r="C28" s="1650"/>
      <c r="D28" s="1467" t="s">
        <v>1542</v>
      </c>
      <c r="E28" s="1644" t="s">
        <v>1544</v>
      </c>
      <c r="F28" s="1644" t="s">
        <v>1545</v>
      </c>
      <c r="G28" s="1465" t="s">
        <v>1546</v>
      </c>
      <c r="H28" s="1627"/>
    </row>
    <row r="29" spans="1:8" ht="36.75" thickBot="1">
      <c r="A29" s="1457"/>
      <c r="B29" s="1463"/>
      <c r="C29" s="1650"/>
      <c r="D29" s="1478" t="s">
        <v>1543</v>
      </c>
      <c r="E29" s="1645"/>
      <c r="F29" s="1645"/>
      <c r="G29" s="1476" t="s">
        <v>1547</v>
      </c>
      <c r="H29" s="1627"/>
    </row>
    <row r="30" spans="1:8" ht="24">
      <c r="A30" s="1457"/>
      <c r="B30" s="1463"/>
      <c r="C30" s="1650"/>
      <c r="D30" s="1450"/>
      <c r="E30" s="1644" t="s">
        <v>1548</v>
      </c>
      <c r="F30" s="1465" t="s">
        <v>1549</v>
      </c>
      <c r="G30" s="1465" t="s">
        <v>1549</v>
      </c>
      <c r="H30" s="1627"/>
    </row>
    <row r="31" spans="1:8" ht="15.75" thickBot="1">
      <c r="A31" s="1457"/>
      <c r="B31" s="1463"/>
      <c r="C31" s="1650"/>
      <c r="D31" s="1463"/>
      <c r="E31" s="1645"/>
      <c r="F31" s="1476" t="s">
        <v>1550</v>
      </c>
      <c r="G31" s="1476" t="s">
        <v>1551</v>
      </c>
      <c r="H31" s="1627"/>
    </row>
    <row r="32" spans="1:8" ht="24">
      <c r="A32" s="1457"/>
      <c r="B32" s="1463"/>
      <c r="C32" s="1650"/>
      <c r="D32" s="1463"/>
      <c r="E32" s="1644" t="s">
        <v>1552</v>
      </c>
      <c r="F32" s="1465" t="s">
        <v>1553</v>
      </c>
      <c r="G32" s="1465" t="s">
        <v>1553</v>
      </c>
      <c r="H32" s="1627"/>
    </row>
    <row r="33" spans="1:8" ht="15.75" thickBot="1">
      <c r="A33" s="1457"/>
      <c r="B33" s="1463"/>
      <c r="C33" s="1650"/>
      <c r="D33" s="1463"/>
      <c r="E33" s="1645"/>
      <c r="F33" s="1476" t="s">
        <v>1554</v>
      </c>
      <c r="G33" s="1476" t="s">
        <v>1547</v>
      </c>
      <c r="H33" s="1627"/>
    </row>
    <row r="34" spans="1:8" ht="24">
      <c r="A34" s="1457"/>
      <c r="B34" s="1463"/>
      <c r="C34" s="1650"/>
      <c r="D34" s="1463"/>
      <c r="E34" s="1644" t="s">
        <v>1555</v>
      </c>
      <c r="F34" s="1465" t="s">
        <v>1509</v>
      </c>
      <c r="G34" s="1465" t="s">
        <v>1509</v>
      </c>
      <c r="H34" s="1627"/>
    </row>
    <row r="35" spans="1:8" ht="15">
      <c r="A35" s="1457"/>
      <c r="B35" s="1463"/>
      <c r="C35" s="1650"/>
      <c r="D35" s="1463"/>
      <c r="E35" s="1646"/>
      <c r="F35" s="1470" t="s">
        <v>1554</v>
      </c>
      <c r="G35" s="1470" t="s">
        <v>1547</v>
      </c>
      <c r="H35" s="1627"/>
    </row>
    <row r="36" spans="1:8" ht="48" customHeight="1">
      <c r="A36" s="1457"/>
      <c r="B36" s="1463"/>
      <c r="C36" s="1650"/>
      <c r="D36" s="1463"/>
      <c r="E36" s="1646"/>
      <c r="F36" s="1480"/>
      <c r="G36" s="1480"/>
      <c r="H36" s="1627"/>
    </row>
    <row r="37" spans="1:8" ht="60.75" thickBot="1">
      <c r="A37" s="1457"/>
      <c r="B37" s="1464"/>
      <c r="C37" s="1651"/>
      <c r="D37" s="1464"/>
      <c r="E37" s="1645"/>
      <c r="F37" s="1479" t="s">
        <v>1556</v>
      </c>
      <c r="G37" s="1479" t="s">
        <v>1557</v>
      </c>
      <c r="H37" s="1628"/>
    </row>
    <row r="38" spans="1:8" ht="48">
      <c r="A38" s="1457"/>
      <c r="B38" s="1459" t="s">
        <v>1558</v>
      </c>
      <c r="C38" s="1484" t="s">
        <v>1564</v>
      </c>
      <c r="D38" s="1638" t="s">
        <v>1566</v>
      </c>
      <c r="E38" s="1638" t="s">
        <v>1567</v>
      </c>
      <c r="F38" s="1638" t="s">
        <v>1568</v>
      </c>
      <c r="G38" s="1638" t="s">
        <v>1569</v>
      </c>
      <c r="H38" s="1641" t="s">
        <v>1570</v>
      </c>
    </row>
    <row r="39" spans="1:8" ht="48">
      <c r="A39" s="1457"/>
      <c r="B39" s="1481" t="s">
        <v>1559</v>
      </c>
      <c r="C39" s="1485" t="s">
        <v>1565</v>
      </c>
      <c r="D39" s="1639"/>
      <c r="E39" s="1639"/>
      <c r="F39" s="1639"/>
      <c r="G39" s="1639"/>
      <c r="H39" s="1642"/>
    </row>
    <row r="40" spans="1:8" ht="15">
      <c r="A40" s="1457"/>
      <c r="B40" s="1481" t="s">
        <v>1451</v>
      </c>
      <c r="C40" s="1463"/>
      <c r="D40" s="1639"/>
      <c r="E40" s="1639"/>
      <c r="F40" s="1639"/>
      <c r="G40" s="1639"/>
      <c r="H40" s="1642"/>
    </row>
    <row r="41" spans="1:8" ht="15">
      <c r="A41" s="1457"/>
      <c r="B41" s="1481" t="s">
        <v>1452</v>
      </c>
      <c r="C41" s="1463"/>
      <c r="D41" s="1639"/>
      <c r="E41" s="1639"/>
      <c r="F41" s="1639"/>
      <c r="G41" s="1639"/>
      <c r="H41" s="1642"/>
    </row>
    <row r="42" spans="1:8" ht="15">
      <c r="A42" s="1457"/>
      <c r="B42" s="1482" t="s">
        <v>1560</v>
      </c>
      <c r="C42" s="1463"/>
      <c r="D42" s="1639"/>
      <c r="E42" s="1639"/>
      <c r="F42" s="1639"/>
      <c r="G42" s="1639"/>
      <c r="H42" s="1642"/>
    </row>
    <row r="43" spans="1:8" ht="72" customHeight="1">
      <c r="A43" s="1457"/>
      <c r="B43" s="1481" t="s">
        <v>1453</v>
      </c>
      <c r="C43" s="1463"/>
      <c r="D43" s="1639"/>
      <c r="E43" s="1639"/>
      <c r="F43" s="1639"/>
      <c r="G43" s="1639"/>
      <c r="H43" s="1642"/>
    </row>
    <row r="44" spans="1:8" ht="15.75" thickBot="1">
      <c r="A44" s="1457"/>
      <c r="B44" s="1481" t="s">
        <v>1454</v>
      </c>
      <c r="C44" s="1464"/>
      <c r="D44" s="1640"/>
      <c r="E44" s="1640"/>
      <c r="F44" s="1640"/>
      <c r="G44" s="1640"/>
      <c r="H44" s="1643"/>
    </row>
    <row r="45" spans="1:8" ht="72">
      <c r="A45" s="1457"/>
      <c r="B45" s="1481" t="s">
        <v>1455</v>
      </c>
      <c r="C45" s="1660" t="s">
        <v>1571</v>
      </c>
      <c r="D45" s="1663" t="s">
        <v>1572</v>
      </c>
      <c r="E45" s="1486" t="s">
        <v>1573</v>
      </c>
      <c r="F45" s="1486" t="s">
        <v>1575</v>
      </c>
      <c r="G45" s="1486" t="s">
        <v>1578</v>
      </c>
      <c r="H45" s="1450" t="s">
        <v>1581</v>
      </c>
    </row>
    <row r="46" spans="1:8" ht="60">
      <c r="A46" s="1457"/>
      <c r="B46" s="1460"/>
      <c r="C46" s="1661"/>
      <c r="D46" s="1664"/>
      <c r="E46" s="1488" t="s">
        <v>1574</v>
      </c>
      <c r="F46" s="1489" t="s">
        <v>1576</v>
      </c>
      <c r="G46" s="1490" t="s">
        <v>1579</v>
      </c>
      <c r="H46" s="1450" t="s">
        <v>1582</v>
      </c>
    </row>
    <row r="47" spans="1:8" ht="48">
      <c r="A47" s="1457"/>
      <c r="B47" s="1483" t="s">
        <v>1561</v>
      </c>
      <c r="C47" s="1661"/>
      <c r="D47" s="1664"/>
      <c r="E47" s="1488"/>
      <c r="F47" s="1486" t="s">
        <v>1577</v>
      </c>
      <c r="G47" s="1488" t="s">
        <v>1580</v>
      </c>
      <c r="H47" s="1450" t="s">
        <v>1583</v>
      </c>
    </row>
    <row r="48" spans="1:8" ht="24">
      <c r="A48" s="1457"/>
      <c r="B48" s="1483" t="s">
        <v>1562</v>
      </c>
      <c r="C48" s="1661"/>
      <c r="D48" s="1664"/>
      <c r="E48" s="1463"/>
      <c r="F48" s="1487"/>
      <c r="G48" s="1487"/>
      <c r="H48" s="1450" t="s">
        <v>1584</v>
      </c>
    </row>
    <row r="49" spans="1:8" ht="24">
      <c r="A49" s="1457"/>
      <c r="B49" s="1483" t="s">
        <v>1563</v>
      </c>
      <c r="C49" s="1661"/>
      <c r="D49" s="1664"/>
      <c r="E49" s="1463"/>
      <c r="F49" s="1463"/>
      <c r="G49" s="1463"/>
      <c r="H49" s="1450"/>
    </row>
    <row r="50" spans="1:8" ht="15">
      <c r="A50" s="1457"/>
      <c r="B50" s="1463"/>
      <c r="C50" s="1661"/>
      <c r="D50" s="1664"/>
      <c r="E50" s="1463"/>
      <c r="F50" s="1463"/>
      <c r="G50" s="1463"/>
      <c r="H50" s="1450"/>
    </row>
    <row r="51" spans="1:8" ht="15">
      <c r="A51" s="1457"/>
      <c r="B51" s="1463"/>
      <c r="C51" s="1661"/>
      <c r="D51" s="1664"/>
      <c r="E51" s="1463"/>
      <c r="F51" s="1463"/>
      <c r="G51" s="1463"/>
      <c r="H51" s="1450"/>
    </row>
    <row r="52" spans="1:8" ht="15">
      <c r="A52" s="1457"/>
      <c r="B52" s="1463"/>
      <c r="C52" s="1661"/>
      <c r="D52" s="1664"/>
      <c r="E52" s="1463"/>
      <c r="F52" s="1463"/>
      <c r="G52" s="1463"/>
      <c r="H52" s="1450"/>
    </row>
    <row r="53" spans="1:8" ht="15">
      <c r="A53" s="1457"/>
      <c r="B53" s="1463"/>
      <c r="C53" s="1661"/>
      <c r="D53" s="1664"/>
      <c r="E53" s="1463"/>
      <c r="F53" s="1463"/>
      <c r="G53" s="1463"/>
      <c r="H53" s="1450"/>
    </row>
    <row r="54" spans="1:8" ht="15">
      <c r="A54" s="1457"/>
      <c r="B54" s="1463"/>
      <c r="C54" s="1661"/>
      <c r="D54" s="1664"/>
      <c r="E54" s="1463"/>
      <c r="F54" s="1463"/>
      <c r="G54" s="1463"/>
      <c r="H54" s="1450"/>
    </row>
    <row r="55" spans="1:8" ht="15">
      <c r="A55" s="1457"/>
      <c r="B55" s="1463"/>
      <c r="C55" s="1661"/>
      <c r="D55" s="1664"/>
      <c r="E55" s="1463"/>
      <c r="F55" s="1463"/>
      <c r="G55" s="1463"/>
      <c r="H55" s="1450"/>
    </row>
    <row r="56" spans="1:8" ht="36" customHeight="1">
      <c r="A56" s="1457"/>
      <c r="B56" s="1463"/>
      <c r="C56" s="1661"/>
      <c r="D56" s="1664"/>
      <c r="E56" s="1463"/>
      <c r="F56" s="1463"/>
      <c r="G56" s="1463"/>
      <c r="H56" s="1450"/>
    </row>
    <row r="57" spans="1:8" ht="15.75" thickBot="1">
      <c r="A57" s="1457"/>
      <c r="B57" s="1463"/>
      <c r="C57" s="1662"/>
      <c r="D57" s="1665"/>
      <c r="E57" s="1464"/>
      <c r="F57" s="1464"/>
      <c r="G57" s="1464"/>
      <c r="H57" s="1450"/>
    </row>
    <row r="58" spans="1:8" ht="36">
      <c r="A58" s="1457"/>
      <c r="B58" s="1463"/>
      <c r="C58" s="1660" t="s">
        <v>1588</v>
      </c>
      <c r="D58" s="1488" t="s">
        <v>1589</v>
      </c>
      <c r="E58" s="1486" t="s">
        <v>1591</v>
      </c>
      <c r="F58" s="1486" t="s">
        <v>1593</v>
      </c>
      <c r="G58" s="1486" t="s">
        <v>1593</v>
      </c>
      <c r="H58" s="1450" t="s">
        <v>1585</v>
      </c>
    </row>
    <row r="59" spans="1:8" ht="36.75" thickBot="1">
      <c r="A59" s="1457"/>
      <c r="B59" s="1463"/>
      <c r="C59" s="1661"/>
      <c r="D59" s="1486" t="s">
        <v>1590</v>
      </c>
      <c r="E59" s="1491" t="s">
        <v>1592</v>
      </c>
      <c r="F59" s="1492" t="s">
        <v>1594</v>
      </c>
      <c r="G59" s="1492" t="s">
        <v>1457</v>
      </c>
      <c r="H59" s="1450" t="s">
        <v>1586</v>
      </c>
    </row>
    <row r="60" spans="1:8" ht="36">
      <c r="A60" s="1457"/>
      <c r="B60" s="1463"/>
      <c r="C60" s="1661"/>
      <c r="D60" s="1487"/>
      <c r="E60" s="1486" t="s">
        <v>1595</v>
      </c>
      <c r="F60" s="1486" t="s">
        <v>1595</v>
      </c>
      <c r="G60" s="1486" t="s">
        <v>1595</v>
      </c>
      <c r="H60" s="1450" t="s">
        <v>1587</v>
      </c>
    </row>
    <row r="61" spans="1:8" ht="48.75" thickBot="1">
      <c r="A61" s="1457"/>
      <c r="B61" s="1463"/>
      <c r="C61" s="1661"/>
      <c r="D61" s="1464"/>
      <c r="E61" s="1493" t="s">
        <v>1456</v>
      </c>
      <c r="F61" s="1492" t="s">
        <v>1596</v>
      </c>
      <c r="G61" s="1492" t="s">
        <v>1597</v>
      </c>
      <c r="H61" s="1450" t="s">
        <v>1699</v>
      </c>
    </row>
    <row r="62" spans="1:8" ht="32.25" customHeight="1">
      <c r="A62" s="1457"/>
      <c r="B62" s="1463"/>
      <c r="C62" s="1661"/>
      <c r="D62" s="1488" t="s">
        <v>1542</v>
      </c>
      <c r="E62" s="1486" t="s">
        <v>1599</v>
      </c>
      <c r="F62" s="1486" t="s">
        <v>1599</v>
      </c>
      <c r="G62" s="1486" t="s">
        <v>1599</v>
      </c>
      <c r="H62" s="1463"/>
    </row>
    <row r="63" spans="1:8" ht="60.75" thickBot="1">
      <c r="A63" s="1457"/>
      <c r="B63" s="1463"/>
      <c r="C63" s="1661"/>
      <c r="D63" s="1488" t="s">
        <v>1598</v>
      </c>
      <c r="E63" s="1493">
        <v>0</v>
      </c>
      <c r="F63" s="1492" t="s">
        <v>1600</v>
      </c>
      <c r="G63" s="1492" t="s">
        <v>1601</v>
      </c>
      <c r="H63" s="1463"/>
    </row>
    <row r="64" spans="1:8" ht="48" customHeight="1">
      <c r="A64" s="1457"/>
      <c r="B64" s="1463"/>
      <c r="C64" s="1661"/>
      <c r="D64" s="1463"/>
      <c r="E64" s="1486" t="s">
        <v>1602</v>
      </c>
      <c r="F64" s="1663" t="s">
        <v>1604</v>
      </c>
      <c r="G64" s="1486" t="s">
        <v>1595</v>
      </c>
      <c r="H64" s="1463"/>
    </row>
    <row r="65" spans="1:8" ht="15.75" thickBot="1">
      <c r="A65" s="1458"/>
      <c r="B65" s="1464"/>
      <c r="C65" s="1662"/>
      <c r="D65" s="1464"/>
      <c r="E65" s="1494" t="s">
        <v>1603</v>
      </c>
      <c r="F65" s="1665"/>
      <c r="G65" s="1492" t="s">
        <v>1605</v>
      </c>
      <c r="H65" s="1464"/>
    </row>
    <row r="66" spans="1:8" ht="48">
      <c r="A66" s="1629" t="s">
        <v>1606</v>
      </c>
      <c r="B66" s="1481" t="s">
        <v>1607</v>
      </c>
      <c r="C66" s="1666" t="s">
        <v>1618</v>
      </c>
      <c r="D66" s="1497" t="s">
        <v>1619</v>
      </c>
      <c r="E66" s="1497" t="s">
        <v>1623</v>
      </c>
      <c r="F66" s="1497" t="s">
        <v>1627</v>
      </c>
      <c r="G66" s="1497" t="s">
        <v>1627</v>
      </c>
      <c r="H66" s="1626" t="s">
        <v>1632</v>
      </c>
    </row>
    <row r="67" spans="1:8" ht="60">
      <c r="A67" s="1634"/>
      <c r="B67" s="1481" t="s">
        <v>1608</v>
      </c>
      <c r="C67" s="1667"/>
      <c r="D67" s="1498" t="s">
        <v>1620</v>
      </c>
      <c r="E67" s="1499" t="s">
        <v>1624</v>
      </c>
      <c r="F67" s="1500" t="s">
        <v>1628</v>
      </c>
      <c r="G67" s="1500" t="s">
        <v>1630</v>
      </c>
      <c r="H67" s="1627"/>
    </row>
    <row r="68" spans="1:8" ht="36">
      <c r="A68" s="1634"/>
      <c r="B68" s="1481" t="s">
        <v>1609</v>
      </c>
      <c r="C68" s="1667"/>
      <c r="D68" s="1498" t="s">
        <v>1621</v>
      </c>
      <c r="E68" s="1498"/>
      <c r="F68" s="1498"/>
      <c r="G68" s="1498"/>
      <c r="H68" s="1627"/>
    </row>
    <row r="69" spans="1:8" ht="15">
      <c r="A69" s="1634"/>
      <c r="B69" s="1481" t="s">
        <v>1610</v>
      </c>
      <c r="C69" s="1667"/>
      <c r="D69" s="1498"/>
      <c r="E69" s="1498"/>
      <c r="F69" s="1498"/>
      <c r="G69" s="1498"/>
      <c r="H69" s="1627"/>
    </row>
    <row r="70" spans="1:8" ht="72">
      <c r="A70" s="1634"/>
      <c r="B70" s="1452" t="s">
        <v>1611</v>
      </c>
      <c r="C70" s="1667"/>
      <c r="D70" s="1498" t="s">
        <v>1622</v>
      </c>
      <c r="E70" s="1498"/>
      <c r="F70" s="1498"/>
      <c r="G70" s="1498"/>
      <c r="H70" s="1627"/>
    </row>
    <row r="71" spans="1:8" ht="48">
      <c r="A71" s="1634"/>
      <c r="B71" s="1481" t="s">
        <v>1612</v>
      </c>
      <c r="C71" s="1667"/>
      <c r="D71" s="1463"/>
      <c r="E71" s="1498"/>
      <c r="F71" s="1498"/>
      <c r="G71" s="1498"/>
      <c r="H71" s="1627"/>
    </row>
    <row r="72" spans="1:8" ht="15">
      <c r="A72" s="1634"/>
      <c r="B72" s="1481" t="s">
        <v>1613</v>
      </c>
      <c r="C72" s="1667"/>
      <c r="D72" s="1463"/>
      <c r="E72" s="1498"/>
      <c r="F72" s="1498"/>
      <c r="G72" s="1498"/>
      <c r="H72" s="1627"/>
    </row>
    <row r="73" spans="1:8" ht="24">
      <c r="A73" s="1634"/>
      <c r="B73" s="1481" t="s">
        <v>1458</v>
      </c>
      <c r="C73" s="1667"/>
      <c r="D73" s="1463"/>
      <c r="E73" s="1497" t="s">
        <v>1625</v>
      </c>
      <c r="F73" s="1497" t="s">
        <v>1625</v>
      </c>
      <c r="G73" s="1497" t="s">
        <v>1625</v>
      </c>
      <c r="H73" s="1627"/>
    </row>
    <row r="74" spans="1:8" ht="15">
      <c r="A74" s="1634"/>
      <c r="B74" s="1481" t="s">
        <v>1459</v>
      </c>
      <c r="C74" s="1667"/>
      <c r="D74" s="1463"/>
      <c r="E74" s="1498" t="s">
        <v>1626</v>
      </c>
      <c r="F74" s="1498" t="s">
        <v>1629</v>
      </c>
      <c r="G74" s="1501" t="s">
        <v>1631</v>
      </c>
      <c r="H74" s="1627"/>
    </row>
    <row r="75" spans="1:8" ht="15">
      <c r="A75" s="1634"/>
      <c r="B75" s="1481" t="s">
        <v>1460</v>
      </c>
      <c r="C75" s="1667"/>
      <c r="D75" s="1463"/>
      <c r="E75" s="1463"/>
      <c r="F75" s="1498"/>
      <c r="G75" s="1498"/>
      <c r="H75" s="1627"/>
    </row>
    <row r="76" spans="1:8" ht="15">
      <c r="A76" s="1634"/>
      <c r="B76" s="1481" t="s">
        <v>1461</v>
      </c>
      <c r="C76" s="1667"/>
      <c r="D76" s="1463"/>
      <c r="E76" s="1463"/>
      <c r="F76" s="1463"/>
      <c r="G76" s="1498"/>
      <c r="H76" s="1627"/>
    </row>
    <row r="77" spans="1:8" ht="15">
      <c r="A77" s="1634"/>
      <c r="B77" s="1481" t="s">
        <v>1462</v>
      </c>
      <c r="C77" s="1667"/>
      <c r="D77" s="1463"/>
      <c r="E77" s="1463"/>
      <c r="F77" s="1463"/>
      <c r="G77" s="1498"/>
      <c r="H77" s="1627"/>
    </row>
    <row r="78" spans="1:8" ht="15">
      <c r="A78" s="1634"/>
      <c r="B78" s="1481" t="s">
        <v>1614</v>
      </c>
      <c r="C78" s="1667"/>
      <c r="D78" s="1463"/>
      <c r="E78" s="1463"/>
      <c r="F78" s="1463"/>
      <c r="G78" s="1498"/>
      <c r="H78" s="1627"/>
    </row>
    <row r="79" spans="1:8" ht="51" customHeight="1">
      <c r="A79" s="1634"/>
      <c r="B79" s="1481" t="s">
        <v>1463</v>
      </c>
      <c r="C79" s="1667"/>
      <c r="D79" s="1463"/>
      <c r="E79" s="1463"/>
      <c r="F79" s="1463"/>
      <c r="G79" s="1463"/>
      <c r="H79" s="1627"/>
    </row>
    <row r="80" spans="1:8" ht="15">
      <c r="A80" s="1634"/>
      <c r="B80" s="1481" t="s">
        <v>1464</v>
      </c>
      <c r="C80" s="1667"/>
      <c r="D80" s="1463"/>
      <c r="E80" s="1463"/>
      <c r="F80" s="1463"/>
      <c r="G80" s="1463"/>
      <c r="H80" s="1627"/>
    </row>
    <row r="81" spans="1:8" ht="15">
      <c r="A81" s="1634"/>
      <c r="B81" s="1481" t="s">
        <v>1465</v>
      </c>
      <c r="C81" s="1667"/>
      <c r="D81" s="1463"/>
      <c r="E81" s="1463"/>
      <c r="F81" s="1463"/>
      <c r="G81" s="1463"/>
      <c r="H81" s="1627"/>
    </row>
    <row r="82" spans="1:8" ht="15">
      <c r="A82" s="1634"/>
      <c r="B82" s="1481" t="s">
        <v>1466</v>
      </c>
      <c r="C82" s="1667"/>
      <c r="D82" s="1463"/>
      <c r="E82" s="1463"/>
      <c r="F82" s="1463"/>
      <c r="G82" s="1463"/>
      <c r="H82" s="1627"/>
    </row>
    <row r="83" spans="1:8" ht="15">
      <c r="A83" s="1634"/>
      <c r="B83" s="1481" t="s">
        <v>1467</v>
      </c>
      <c r="C83" s="1667"/>
      <c r="D83" s="1463"/>
      <c r="E83" s="1463"/>
      <c r="F83" s="1463"/>
      <c r="G83" s="1463"/>
      <c r="H83" s="1627"/>
    </row>
    <row r="84" spans="1:8" ht="15">
      <c r="A84" s="1634"/>
      <c r="B84" s="1481" t="s">
        <v>1468</v>
      </c>
      <c r="C84" s="1667"/>
      <c r="D84" s="1463"/>
      <c r="E84" s="1463"/>
      <c r="F84" s="1463"/>
      <c r="G84" s="1463"/>
      <c r="H84" s="1627"/>
    </row>
    <row r="85" spans="1:8" ht="15">
      <c r="A85" s="1634"/>
      <c r="B85" s="1481" t="s">
        <v>1615</v>
      </c>
      <c r="C85" s="1667"/>
      <c r="D85" s="1463"/>
      <c r="E85" s="1463"/>
      <c r="F85" s="1463"/>
      <c r="G85" s="1463"/>
      <c r="H85" s="1627"/>
    </row>
    <row r="86" spans="1:8" ht="15">
      <c r="A86" s="1634"/>
      <c r="B86" s="1481" t="s">
        <v>1469</v>
      </c>
      <c r="C86" s="1667"/>
      <c r="D86" s="1463"/>
      <c r="E86" s="1463"/>
      <c r="F86" s="1463"/>
      <c r="G86" s="1463"/>
      <c r="H86" s="1627"/>
    </row>
    <row r="87" spans="1:8" ht="15">
      <c r="A87" s="1634"/>
      <c r="B87" s="1481" t="s">
        <v>1470</v>
      </c>
      <c r="C87" s="1667"/>
      <c r="D87" s="1463"/>
      <c r="E87" s="1463"/>
      <c r="F87" s="1463"/>
      <c r="G87" s="1463"/>
      <c r="H87" s="1627"/>
    </row>
    <row r="88" spans="1:8" ht="15">
      <c r="A88" s="1634"/>
      <c r="B88" s="1481" t="s">
        <v>1471</v>
      </c>
      <c r="C88" s="1667"/>
      <c r="D88" s="1463"/>
      <c r="E88" s="1463"/>
      <c r="F88" s="1463"/>
      <c r="G88" s="1463"/>
      <c r="H88" s="1627"/>
    </row>
    <row r="89" spans="1:8" ht="15">
      <c r="A89" s="1634"/>
      <c r="B89" s="1481" t="s">
        <v>1472</v>
      </c>
      <c r="C89" s="1667"/>
      <c r="D89" s="1463"/>
      <c r="E89" s="1463"/>
      <c r="F89" s="1463"/>
      <c r="G89" s="1463"/>
      <c r="H89" s="1627"/>
    </row>
    <row r="90" spans="1:8" ht="15.75" thickBot="1">
      <c r="A90" s="1634"/>
      <c r="B90" s="1481" t="s">
        <v>1473</v>
      </c>
      <c r="C90" s="1668"/>
      <c r="D90" s="1464"/>
      <c r="E90" s="1464"/>
      <c r="F90" s="1464"/>
      <c r="G90" s="1464"/>
      <c r="H90" s="1628"/>
    </row>
    <row r="91" spans="1:8" ht="36">
      <c r="A91" s="1634"/>
      <c r="B91" s="1481" t="s">
        <v>1474</v>
      </c>
      <c r="C91" s="1496" t="s">
        <v>1633</v>
      </c>
      <c r="D91" s="1498" t="s">
        <v>1635</v>
      </c>
      <c r="E91" s="1497" t="s">
        <v>1637</v>
      </c>
      <c r="F91" s="1497" t="s">
        <v>1637</v>
      </c>
      <c r="G91" s="1497" t="s">
        <v>1637</v>
      </c>
      <c r="H91" s="1468" t="s">
        <v>1641</v>
      </c>
    </row>
    <row r="92" spans="1:8" ht="84">
      <c r="A92" s="1634"/>
      <c r="B92" s="1481" t="s">
        <v>1475</v>
      </c>
      <c r="C92" s="1502" t="s">
        <v>1634</v>
      </c>
      <c r="D92" s="1497" t="s">
        <v>1636</v>
      </c>
      <c r="E92" s="1498" t="s">
        <v>1638</v>
      </c>
      <c r="F92" s="1500" t="s">
        <v>1639</v>
      </c>
      <c r="G92" s="1500" t="s">
        <v>1640</v>
      </c>
      <c r="H92" s="1481" t="s">
        <v>1476</v>
      </c>
    </row>
    <row r="93" spans="1:8" ht="60">
      <c r="A93" s="1634"/>
      <c r="B93" s="1495" t="s">
        <v>1616</v>
      </c>
      <c r="C93" s="1463"/>
      <c r="D93" s="1503"/>
      <c r="E93" s="1463"/>
      <c r="F93" s="1463"/>
      <c r="G93" s="1463"/>
      <c r="H93" s="1481" t="s">
        <v>1477</v>
      </c>
    </row>
    <row r="94" spans="1:8" ht="24.75" thickBot="1">
      <c r="A94" s="1634"/>
      <c r="B94" s="1495" t="s">
        <v>1617</v>
      </c>
      <c r="C94" s="1463"/>
      <c r="D94" s="1504"/>
      <c r="E94" s="1464"/>
      <c r="F94" s="1464"/>
      <c r="G94" s="1464"/>
      <c r="H94" s="1505" t="s">
        <v>1642</v>
      </c>
    </row>
    <row r="95" spans="1:8" ht="24">
      <c r="A95" s="1634"/>
      <c r="B95" s="1463"/>
      <c r="C95" s="1463"/>
      <c r="D95" s="1506" t="s">
        <v>1542</v>
      </c>
      <c r="E95" s="1497" t="s">
        <v>1644</v>
      </c>
      <c r="F95" s="1497" t="s">
        <v>1644</v>
      </c>
      <c r="G95" s="1497" t="s">
        <v>1644</v>
      </c>
      <c r="H95" s="1629"/>
    </row>
    <row r="96" spans="1:8" ht="48.75" thickBot="1">
      <c r="A96" s="1634"/>
      <c r="B96" s="1463"/>
      <c r="C96" s="1464"/>
      <c r="D96" s="1507" t="s">
        <v>1643</v>
      </c>
      <c r="E96" s="1508" t="s">
        <v>1645</v>
      </c>
      <c r="F96" s="1509" t="s">
        <v>1646</v>
      </c>
      <c r="G96" s="1509" t="s">
        <v>1647</v>
      </c>
      <c r="H96" s="1630"/>
    </row>
    <row r="97" spans="1:8" ht="36">
      <c r="A97" s="1634"/>
      <c r="B97" s="1463"/>
      <c r="C97" s="1631" t="s">
        <v>1648</v>
      </c>
      <c r="D97" s="1511" t="s">
        <v>1649</v>
      </c>
      <c r="E97" s="1513" t="s">
        <v>1652</v>
      </c>
      <c r="F97" s="1513" t="s">
        <v>1652</v>
      </c>
      <c r="G97" s="1513" t="s">
        <v>1652</v>
      </c>
      <c r="H97" s="1629"/>
    </row>
    <row r="98" spans="1:8" ht="41.25" customHeight="1">
      <c r="A98" s="1634"/>
      <c r="B98" s="1463"/>
      <c r="C98" s="1632"/>
      <c r="D98" s="1510" t="s">
        <v>1650</v>
      </c>
      <c r="E98" s="1514" t="s">
        <v>1653</v>
      </c>
      <c r="F98" s="1516" t="s">
        <v>1654</v>
      </c>
      <c r="G98" s="1516" t="s">
        <v>1655</v>
      </c>
      <c r="H98" s="1634"/>
    </row>
    <row r="99" spans="1:8" ht="15.75" thickBot="1">
      <c r="A99" s="1634"/>
      <c r="B99" s="1463"/>
      <c r="C99" s="1633"/>
      <c r="D99" s="1512" t="s">
        <v>1651</v>
      </c>
      <c r="E99" s="1515"/>
      <c r="F99" s="1464"/>
      <c r="G99" s="1464"/>
      <c r="H99" s="1630"/>
    </row>
    <row r="100" spans="1:8" ht="41.25" customHeight="1">
      <c r="A100" s="1634"/>
      <c r="B100" s="1463"/>
      <c r="C100" s="1631" t="s">
        <v>1656</v>
      </c>
      <c r="D100" s="1635" t="s">
        <v>1657</v>
      </c>
      <c r="E100" s="1513" t="s">
        <v>1652</v>
      </c>
      <c r="F100" s="1513" t="s">
        <v>1652</v>
      </c>
      <c r="G100" s="1513" t="s">
        <v>1652</v>
      </c>
      <c r="H100" s="1629"/>
    </row>
    <row r="101" spans="1:8" ht="15">
      <c r="A101" s="1634"/>
      <c r="B101" s="1463"/>
      <c r="C101" s="1632"/>
      <c r="D101" s="1636"/>
      <c r="E101" s="1514" t="s">
        <v>1658</v>
      </c>
      <c r="F101" s="1516" t="s">
        <v>1659</v>
      </c>
      <c r="G101" s="1516" t="s">
        <v>1660</v>
      </c>
      <c r="H101" s="1634"/>
    </row>
    <row r="102" spans="1:8" ht="15.75" thickBot="1">
      <c r="A102" s="1630"/>
      <c r="B102" s="1464"/>
      <c r="C102" s="1633"/>
      <c r="D102" s="1637"/>
      <c r="E102" s="1464"/>
      <c r="F102" s="1464"/>
      <c r="G102" s="1464"/>
      <c r="H102" s="1630"/>
    </row>
    <row r="103" ht="15">
      <c r="A103" s="1518"/>
    </row>
    <row r="104" ht="15">
      <c r="A104" s="1518"/>
    </row>
    <row r="105" ht="15">
      <c r="A105" s="1518"/>
    </row>
    <row r="106" ht="15">
      <c r="A106" s="1518"/>
    </row>
    <row r="107" ht="15">
      <c r="A107" s="1518"/>
    </row>
    <row r="108" ht="15">
      <c r="A108" s="1518"/>
    </row>
    <row r="109" ht="15">
      <c r="A109" s="1518"/>
    </row>
    <row r="110" ht="15">
      <c r="A110" s="1518"/>
    </row>
    <row r="111" ht="15">
      <c r="A111" s="1518"/>
    </row>
    <row r="112" ht="15">
      <c r="A112" s="1518"/>
    </row>
    <row r="113" spans="1:7" ht="15">
      <c r="A113" s="1376"/>
      <c r="B113" s="1380"/>
      <c r="C113" s="1382"/>
      <c r="D113" s="1396"/>
      <c r="E113" s="1400"/>
      <c r="F113" s="1405"/>
      <c r="G113" s="1384"/>
    </row>
    <row r="114" spans="1:7" ht="15">
      <c r="A114" s="1376"/>
      <c r="B114" s="1380"/>
      <c r="C114" s="1382"/>
      <c r="D114" s="1396"/>
      <c r="E114" s="1400"/>
      <c r="F114" s="1405"/>
      <c r="G114" s="1384"/>
    </row>
    <row r="115" spans="1:7" ht="15">
      <c r="A115" s="1376"/>
      <c r="B115" s="1380"/>
      <c r="C115" s="1394"/>
      <c r="D115" s="1396"/>
      <c r="E115" s="1400"/>
      <c r="F115" s="1405"/>
      <c r="G115" s="1384"/>
    </row>
    <row r="116" spans="1:7" ht="15">
      <c r="A116" s="1376"/>
      <c r="B116" s="1380"/>
      <c r="C116" s="1395"/>
      <c r="D116" s="1396"/>
      <c r="E116" s="1400"/>
      <c r="F116" s="1405"/>
      <c r="G116" s="1384"/>
    </row>
    <row r="117" spans="1:7" ht="15">
      <c r="A117" s="1376"/>
      <c r="B117" s="1380"/>
      <c r="C117" s="1394"/>
      <c r="D117" s="1397"/>
      <c r="E117" s="1400"/>
      <c r="F117" s="1405"/>
      <c r="G117" s="1384"/>
    </row>
    <row r="118" spans="1:7" ht="15">
      <c r="A118" s="1376"/>
      <c r="B118" s="1380"/>
      <c r="C118" s="1384"/>
      <c r="D118" s="1397"/>
      <c r="E118" s="1400"/>
      <c r="F118" s="1405"/>
      <c r="G118" s="1384"/>
    </row>
    <row r="119" spans="1:7" ht="15">
      <c r="A119" s="1376"/>
      <c r="B119" s="1380"/>
      <c r="C119" s="1384"/>
      <c r="D119" s="1397"/>
      <c r="E119" s="1400"/>
      <c r="F119" s="1405"/>
      <c r="G119" s="1384"/>
    </row>
    <row r="120" spans="1:7" ht="15">
      <c r="A120" s="1376"/>
      <c r="B120" s="1380"/>
      <c r="C120" s="1384"/>
      <c r="D120" s="1397"/>
      <c r="E120" s="1400"/>
      <c r="F120" s="1398"/>
      <c r="G120" s="1384"/>
    </row>
    <row r="121" spans="1:7" ht="15">
      <c r="A121" s="1376"/>
      <c r="B121" s="1380"/>
      <c r="C121" s="1384"/>
      <c r="D121" s="1398"/>
      <c r="E121" s="1401"/>
      <c r="F121" s="1405"/>
      <c r="G121" s="1384"/>
    </row>
    <row r="122" spans="1:7" ht="15">
      <c r="A122" s="1376"/>
      <c r="B122" s="1380"/>
      <c r="C122" s="1384"/>
      <c r="D122" s="1397"/>
      <c r="E122" s="1402"/>
      <c r="F122" s="1405"/>
      <c r="G122" s="1384"/>
    </row>
    <row r="123" spans="1:7" ht="15">
      <c r="A123" s="1376"/>
      <c r="B123" s="1380"/>
      <c r="C123" s="1384"/>
      <c r="D123" s="1396"/>
      <c r="E123" s="1402"/>
      <c r="F123" s="1405"/>
      <c r="G123" s="1384"/>
    </row>
    <row r="124" spans="1:7" ht="15">
      <c r="A124" s="1376"/>
      <c r="B124" s="1380"/>
      <c r="C124" s="1384"/>
      <c r="D124" s="1396"/>
      <c r="E124" s="1402"/>
      <c r="F124" s="1405"/>
      <c r="G124" s="1384"/>
    </row>
    <row r="125" spans="1:7" ht="17.25">
      <c r="A125" s="1376"/>
      <c r="B125" s="1380"/>
      <c r="C125" s="1384"/>
      <c r="D125" s="1399"/>
      <c r="E125" s="1401"/>
      <c r="F125" s="1406"/>
      <c r="G125" s="1384"/>
    </row>
    <row r="126" spans="1:7" ht="15.75" thickBot="1">
      <c r="A126" s="1377"/>
      <c r="B126" s="1381"/>
      <c r="C126" s="1385"/>
      <c r="D126" s="1381"/>
      <c r="E126" s="1403"/>
      <c r="F126" s="1381"/>
      <c r="G126" s="1385"/>
    </row>
    <row r="127" spans="1:7" ht="409.5" customHeight="1">
      <c r="A127" s="1407"/>
      <c r="B127" s="1391"/>
      <c r="C127" s="1416"/>
      <c r="D127" s="1419"/>
      <c r="E127" s="1419"/>
      <c r="F127" s="1421"/>
      <c r="G127" s="1387"/>
    </row>
    <row r="128" spans="1:7" ht="344.25" customHeight="1">
      <c r="A128" s="1408"/>
      <c r="B128" s="1383"/>
      <c r="C128" s="1417"/>
      <c r="D128" s="1420"/>
      <c r="E128" s="1420"/>
      <c r="F128" s="1419"/>
      <c r="G128" s="1393"/>
    </row>
    <row r="129" spans="1:7" ht="357" customHeight="1">
      <c r="A129" s="1409"/>
      <c r="B129" s="1383"/>
      <c r="C129" s="1416"/>
      <c r="D129" s="1420"/>
      <c r="E129" s="1420"/>
      <c r="F129" s="1400"/>
      <c r="G129" s="1400"/>
    </row>
    <row r="130" spans="1:7" ht="48.75" customHeight="1">
      <c r="A130" s="1410"/>
      <c r="B130" s="1383"/>
      <c r="C130" s="1417"/>
      <c r="D130" s="1420"/>
      <c r="E130" s="1420"/>
      <c r="F130" s="1400"/>
      <c r="G130" s="1400"/>
    </row>
    <row r="131" spans="1:7" ht="38.25" customHeight="1">
      <c r="A131" s="1390"/>
      <c r="B131" s="1383"/>
      <c r="C131" s="1418"/>
      <c r="D131" s="1420"/>
      <c r="E131" s="1419"/>
      <c r="F131" s="1425"/>
      <c r="G131" s="1400"/>
    </row>
    <row r="132" spans="1:7" ht="30" customHeight="1">
      <c r="A132" s="1390"/>
      <c r="B132" s="1382"/>
      <c r="C132" s="1384"/>
      <c r="D132" s="1420"/>
      <c r="E132" s="1424"/>
      <c r="F132" s="1426"/>
      <c r="G132" s="1400"/>
    </row>
    <row r="133" spans="1:7" ht="38.25" customHeight="1">
      <c r="A133" s="1390"/>
      <c r="B133" s="1384"/>
      <c r="C133" s="1384"/>
      <c r="D133" s="1421"/>
      <c r="E133" s="1384"/>
      <c r="F133" s="1425"/>
      <c r="G133" s="1400"/>
    </row>
    <row r="134" spans="1:7" ht="38.25" customHeight="1">
      <c r="A134" s="1390"/>
      <c r="B134" s="1384"/>
      <c r="C134" s="1384"/>
      <c r="D134" s="1420"/>
      <c r="E134" s="1384"/>
      <c r="F134" s="1425"/>
      <c r="G134" s="1400"/>
    </row>
    <row r="135" spans="1:7" ht="25.5" customHeight="1">
      <c r="A135" s="1390"/>
      <c r="B135" s="1384"/>
      <c r="C135" s="1384"/>
      <c r="D135" s="1420"/>
      <c r="E135" s="1384"/>
      <c r="F135" s="1425"/>
      <c r="G135" s="1400"/>
    </row>
    <row r="136" spans="1:7" ht="36" customHeight="1">
      <c r="A136" s="1411"/>
      <c r="B136" s="1384"/>
      <c r="C136" s="1384"/>
      <c r="D136" s="1420"/>
      <c r="E136" s="1384"/>
      <c r="F136" s="1425"/>
      <c r="G136" s="1400"/>
    </row>
    <row r="137" spans="1:7" ht="25.5" customHeight="1">
      <c r="A137" s="1412"/>
      <c r="B137" s="1384"/>
      <c r="C137" s="1384"/>
      <c r="D137" s="1420"/>
      <c r="E137" s="1384"/>
      <c r="F137" s="1425"/>
      <c r="G137" s="1400"/>
    </row>
    <row r="138" spans="1:7" ht="24" customHeight="1">
      <c r="A138" s="1412"/>
      <c r="B138" s="1384"/>
      <c r="C138" s="1384"/>
      <c r="D138" s="1420"/>
      <c r="E138" s="1384"/>
      <c r="F138" s="1427"/>
      <c r="G138" s="1400"/>
    </row>
    <row r="139" spans="1:7" ht="48" customHeight="1">
      <c r="A139" s="1412"/>
      <c r="B139" s="1384"/>
      <c r="C139" s="1384"/>
      <c r="D139" s="1420"/>
      <c r="E139" s="1384"/>
      <c r="F139" s="1384"/>
      <c r="G139" s="1400"/>
    </row>
    <row r="140" spans="1:7" ht="89.25" customHeight="1">
      <c r="A140" s="1412"/>
      <c r="B140" s="1384"/>
      <c r="C140" s="1384"/>
      <c r="D140" s="1422"/>
      <c r="E140" s="1384"/>
      <c r="F140" s="1384"/>
      <c r="G140" s="1400"/>
    </row>
    <row r="141" spans="1:7" ht="89.25" customHeight="1">
      <c r="A141" s="1412"/>
      <c r="B141" s="1384"/>
      <c r="C141" s="1384"/>
      <c r="D141" s="1422"/>
      <c r="E141" s="1384"/>
      <c r="F141" s="1384"/>
      <c r="G141" s="1400"/>
    </row>
    <row r="142" spans="1:7" ht="89.25" customHeight="1">
      <c r="A142" s="1412"/>
      <c r="B142" s="1384"/>
      <c r="C142" s="1384"/>
      <c r="D142" s="1422"/>
      <c r="E142" s="1384"/>
      <c r="F142" s="1384"/>
      <c r="G142" s="1400"/>
    </row>
    <row r="143" spans="1:7" ht="51" customHeight="1">
      <c r="A143" s="1411"/>
      <c r="B143" s="1384"/>
      <c r="C143" s="1384"/>
      <c r="D143" s="1422"/>
      <c r="E143" s="1384"/>
      <c r="F143" s="1384"/>
      <c r="G143" s="1400"/>
    </row>
    <row r="144" spans="1:7" ht="63.75" customHeight="1">
      <c r="A144" s="1412"/>
      <c r="B144" s="1384"/>
      <c r="C144" s="1384"/>
      <c r="D144" s="1422"/>
      <c r="E144" s="1384"/>
      <c r="F144" s="1384"/>
      <c r="G144" s="1400"/>
    </row>
    <row r="145" spans="1:7" ht="140.25" customHeight="1">
      <c r="A145" s="1412"/>
      <c r="B145" s="1384"/>
      <c r="C145" s="1384"/>
      <c r="D145" s="1422"/>
      <c r="E145" s="1384"/>
      <c r="F145" s="1384"/>
      <c r="G145" s="1400"/>
    </row>
    <row r="146" spans="1:7" ht="24" customHeight="1">
      <c r="A146" s="1412"/>
      <c r="B146" s="1384"/>
      <c r="C146" s="1384"/>
      <c r="D146" s="1422"/>
      <c r="E146" s="1384"/>
      <c r="F146" s="1384"/>
      <c r="G146" s="1400"/>
    </row>
    <row r="147" spans="1:7" ht="36" customHeight="1">
      <c r="A147" s="1412"/>
      <c r="B147" s="1384"/>
      <c r="C147" s="1384"/>
      <c r="D147" s="1422"/>
      <c r="E147" s="1384"/>
      <c r="F147" s="1384"/>
      <c r="G147" s="1400"/>
    </row>
    <row r="148" spans="1:7" ht="24" customHeight="1">
      <c r="A148" s="1412"/>
      <c r="B148" s="1384"/>
      <c r="C148" s="1384"/>
      <c r="D148" s="1422"/>
      <c r="E148" s="1384"/>
      <c r="F148" s="1384"/>
      <c r="G148" s="1400"/>
    </row>
    <row r="149" spans="1:7" ht="36" customHeight="1">
      <c r="A149" s="1412"/>
      <c r="B149" s="1384"/>
      <c r="C149" s="1384"/>
      <c r="D149" s="1422"/>
      <c r="E149" s="1384"/>
      <c r="F149" s="1384"/>
      <c r="G149" s="1400"/>
    </row>
    <row r="150" spans="1:7" ht="25.5" customHeight="1">
      <c r="A150" s="1412"/>
      <c r="B150" s="1384"/>
      <c r="C150" s="1384"/>
      <c r="D150" s="1422"/>
      <c r="E150" s="1384"/>
      <c r="F150" s="1384"/>
      <c r="G150" s="1387"/>
    </row>
    <row r="151" spans="1:7" ht="76.5" customHeight="1">
      <c r="A151" s="1413"/>
      <c r="B151" s="1384"/>
      <c r="C151" s="1384"/>
      <c r="D151" s="1422"/>
      <c r="E151" s="1384"/>
      <c r="F151" s="1384"/>
      <c r="G151" s="1428"/>
    </row>
    <row r="152" spans="1:7" ht="315" customHeight="1">
      <c r="A152" s="1414"/>
      <c r="B152" s="1384"/>
      <c r="C152" s="1384"/>
      <c r="D152" s="1422"/>
      <c r="E152" s="1384"/>
      <c r="F152" s="1384"/>
      <c r="G152" s="1428"/>
    </row>
    <row r="153" spans="1:7" ht="204.75" customHeight="1">
      <c r="A153" s="1415"/>
      <c r="B153" s="1384"/>
      <c r="C153" s="1384"/>
      <c r="D153" s="1422"/>
      <c r="E153" s="1384"/>
      <c r="F153" s="1384"/>
      <c r="G153" s="1428"/>
    </row>
    <row r="154" spans="1:7" ht="173.25" customHeight="1">
      <c r="A154" s="1415"/>
      <c r="B154" s="1384"/>
      <c r="C154" s="1384"/>
      <c r="D154" s="1422"/>
      <c r="E154" s="1384"/>
      <c r="F154" s="1384"/>
      <c r="G154" s="1384"/>
    </row>
    <row r="155" spans="1:7" ht="204.75" customHeight="1">
      <c r="A155" s="1415"/>
      <c r="B155" s="1384"/>
      <c r="C155" s="1384"/>
      <c r="D155" s="1422"/>
      <c r="E155" s="1384"/>
      <c r="F155" s="1384"/>
      <c r="G155" s="1384"/>
    </row>
    <row r="156" spans="1:7" ht="409.5" customHeight="1">
      <c r="A156" s="1415"/>
      <c r="B156" s="1384"/>
      <c r="C156" s="1384"/>
      <c r="D156" s="1422"/>
      <c r="E156" s="1384"/>
      <c r="F156" s="1384"/>
      <c r="G156" s="1384"/>
    </row>
    <row r="157" spans="1:7" ht="268.5" customHeight="1" thickBot="1">
      <c r="A157" s="1415"/>
      <c r="B157" s="1385"/>
      <c r="C157" s="1385"/>
      <c r="D157" s="1423"/>
      <c r="E157" s="1385"/>
      <c r="F157" s="1385"/>
      <c r="G157" s="1384"/>
    </row>
    <row r="158" spans="1:7" ht="204.75" customHeight="1">
      <c r="A158" s="1415"/>
      <c r="B158" s="1378"/>
      <c r="C158" s="1382"/>
      <c r="D158" s="1430"/>
      <c r="E158" s="1433"/>
      <c r="F158" s="1435"/>
      <c r="G158" s="1384"/>
    </row>
    <row r="159" spans="1:7" ht="98.25" customHeight="1">
      <c r="A159" s="1376"/>
      <c r="B159" s="1429"/>
      <c r="C159" s="1382"/>
      <c r="D159" s="1431"/>
      <c r="E159" s="1434"/>
      <c r="F159" s="1436"/>
      <c r="G159" s="1384"/>
    </row>
    <row r="160" spans="1:7" ht="17.25">
      <c r="A160" s="1376"/>
      <c r="B160" s="1380"/>
      <c r="C160" s="1382"/>
      <c r="D160" s="1431"/>
      <c r="E160" s="1434"/>
      <c r="F160" s="1436"/>
      <c r="G160" s="1384"/>
    </row>
    <row r="161" spans="1:7" ht="66" customHeight="1">
      <c r="A161" s="1376"/>
      <c r="B161" s="1380"/>
      <c r="C161" s="1382"/>
      <c r="D161" s="1431"/>
      <c r="E161" s="1434"/>
      <c r="F161" s="1436"/>
      <c r="G161" s="1384"/>
    </row>
    <row r="162" spans="1:7" ht="17.25">
      <c r="A162" s="1376"/>
      <c r="B162" s="1380"/>
      <c r="C162" s="1384"/>
      <c r="D162" s="1431"/>
      <c r="E162" s="1434"/>
      <c r="F162" s="1436"/>
      <c r="G162" s="1384"/>
    </row>
    <row r="163" spans="1:7" ht="17.25">
      <c r="A163" s="1376"/>
      <c r="B163" s="1380"/>
      <c r="C163" s="1384"/>
      <c r="D163" s="1431"/>
      <c r="E163" s="1434"/>
      <c r="F163" s="1436"/>
      <c r="G163" s="1384"/>
    </row>
    <row r="164" spans="1:7" ht="17.25">
      <c r="A164" s="1376"/>
      <c r="B164" s="1380"/>
      <c r="C164" s="1384"/>
      <c r="D164" s="1431"/>
      <c r="E164" s="1434"/>
      <c r="F164" s="1436"/>
      <c r="G164" s="1384"/>
    </row>
    <row r="165" spans="1:7" ht="17.25">
      <c r="A165" s="1376"/>
      <c r="B165" s="1380"/>
      <c r="C165" s="1384"/>
      <c r="D165" s="1431"/>
      <c r="E165" s="1434"/>
      <c r="F165" s="1436"/>
      <c r="G165" s="1384"/>
    </row>
    <row r="166" spans="1:7" ht="17.25">
      <c r="A166" s="1376"/>
      <c r="B166" s="1380"/>
      <c r="C166" s="1384"/>
      <c r="D166" s="1431"/>
      <c r="E166" s="1434"/>
      <c r="F166" s="1436"/>
      <c r="G166" s="1384"/>
    </row>
    <row r="167" spans="1:7" ht="34.5" customHeight="1">
      <c r="A167" s="1376"/>
      <c r="B167" s="1380"/>
      <c r="C167" s="1384"/>
      <c r="D167" s="1389"/>
      <c r="E167" s="1434"/>
      <c r="F167" s="1435"/>
      <c r="G167" s="1384"/>
    </row>
    <row r="168" spans="1:7" ht="15">
      <c r="A168" s="1376"/>
      <c r="B168" s="1380"/>
      <c r="C168" s="1384"/>
      <c r="D168" s="1389"/>
      <c r="E168" s="1384"/>
      <c r="F168" s="1437"/>
      <c r="G168" s="1384"/>
    </row>
    <row r="169" spans="1:7" ht="31.5" customHeight="1">
      <c r="A169" s="1376"/>
      <c r="B169" s="1380"/>
      <c r="C169" s="1384"/>
      <c r="D169" s="1430"/>
      <c r="E169" s="1384"/>
      <c r="F169" s="1437"/>
      <c r="G169" s="1384"/>
    </row>
    <row r="170" spans="1:7" ht="32.25" customHeight="1" thickBot="1">
      <c r="A170" s="1376"/>
      <c r="B170" s="1381"/>
      <c r="C170" s="1384"/>
      <c r="D170" s="1431"/>
      <c r="E170" s="1384"/>
      <c r="F170" s="1437"/>
      <c r="G170" s="1384"/>
    </row>
    <row r="171" spans="1:7" ht="18" thickBot="1">
      <c r="A171" s="1376"/>
      <c r="B171" s="1439"/>
      <c r="C171" s="1385"/>
      <c r="D171" s="1432"/>
      <c r="E171" s="1385"/>
      <c r="F171" s="1438"/>
      <c r="G171" s="1384"/>
    </row>
    <row r="172" spans="1:7" ht="153" customHeight="1">
      <c r="A172" s="1376"/>
      <c r="B172" s="1378"/>
      <c r="C172" s="1657"/>
      <c r="D172" s="1388"/>
      <c r="E172" s="1393"/>
      <c r="F172" s="1404"/>
      <c r="G172" s="1384"/>
    </row>
    <row r="173" spans="1:7" ht="15.75">
      <c r="A173" s="1376"/>
      <c r="B173" s="1378"/>
      <c r="C173" s="1658"/>
      <c r="D173" s="1440"/>
      <c r="E173" s="1442"/>
      <c r="F173" s="1443"/>
      <c r="G173" s="1384"/>
    </row>
    <row r="174" spans="1:7" ht="15.75">
      <c r="A174" s="1376"/>
      <c r="B174" s="1378"/>
      <c r="C174" s="1658"/>
      <c r="D174" s="1440"/>
      <c r="E174" s="1442"/>
      <c r="F174" s="1443"/>
      <c r="G174" s="1384"/>
    </row>
    <row r="175" spans="1:7" ht="178.5" customHeight="1">
      <c r="A175" s="1376"/>
      <c r="B175" s="1378"/>
      <c r="C175" s="1658"/>
      <c r="D175" s="1440"/>
      <c r="E175" s="1442"/>
      <c r="F175" s="1443"/>
      <c r="G175" s="1384"/>
    </row>
    <row r="176" spans="1:7" ht="15.75">
      <c r="A176" s="1376"/>
      <c r="B176" s="1378"/>
      <c r="C176" s="1658"/>
      <c r="D176" s="1440"/>
      <c r="E176" s="1442"/>
      <c r="F176" s="1443"/>
      <c r="G176" s="1384"/>
    </row>
    <row r="177" spans="1:7" ht="15.75">
      <c r="A177" s="1376"/>
      <c r="B177" s="1379"/>
      <c r="C177" s="1658"/>
      <c r="D177" s="1440"/>
      <c r="E177" s="1442"/>
      <c r="F177" s="1443"/>
      <c r="G177" s="1384"/>
    </row>
    <row r="178" spans="1:7" ht="47.25" customHeight="1">
      <c r="A178" s="1376"/>
      <c r="B178" s="1380"/>
      <c r="C178" s="1658"/>
      <c r="D178" s="1440"/>
      <c r="E178" s="1442"/>
      <c r="F178" s="1440"/>
      <c r="G178" s="1384"/>
    </row>
    <row r="179" spans="1:7" ht="78.75" customHeight="1">
      <c r="A179" s="1376"/>
      <c r="B179" s="1380"/>
      <c r="C179" s="1658"/>
      <c r="D179" s="1388"/>
      <c r="E179" s="1393"/>
      <c r="F179" s="1443"/>
      <c r="G179" s="1384"/>
    </row>
    <row r="180" spans="1:7" ht="15">
      <c r="A180" s="1376"/>
      <c r="B180" s="1380"/>
      <c r="C180" s="1658"/>
      <c r="D180" s="1386"/>
      <c r="E180" s="1392"/>
      <c r="F180" s="1443"/>
      <c r="G180" s="1384"/>
    </row>
    <row r="181" spans="1:7" ht="15">
      <c r="A181" s="1376"/>
      <c r="B181" s="1380"/>
      <c r="C181" s="1658"/>
      <c r="D181" s="1386"/>
      <c r="E181" s="1426"/>
      <c r="F181" s="1443"/>
      <c r="G181" s="1384"/>
    </row>
    <row r="182" spans="1:7" ht="15">
      <c r="A182" s="1376"/>
      <c r="B182" s="1380"/>
      <c r="C182" s="1658"/>
      <c r="D182" s="1441"/>
      <c r="E182" s="1384"/>
      <c r="F182" s="1443"/>
      <c r="G182" s="1384"/>
    </row>
    <row r="183" spans="1:7" ht="15">
      <c r="A183" s="1376"/>
      <c r="B183" s="1380"/>
      <c r="C183" s="1658"/>
      <c r="D183" s="1441"/>
      <c r="E183" s="1384"/>
      <c r="F183" s="1443"/>
      <c r="G183" s="1384"/>
    </row>
    <row r="184" spans="1:7" ht="15">
      <c r="A184" s="1376"/>
      <c r="B184" s="1380"/>
      <c r="C184" s="1658"/>
      <c r="D184" s="1441"/>
      <c r="E184" s="1384"/>
      <c r="F184" s="1443"/>
      <c r="G184" s="1384"/>
    </row>
    <row r="185" spans="1:7" ht="15">
      <c r="A185" s="1376"/>
      <c r="B185" s="1380"/>
      <c r="C185" s="1658"/>
      <c r="D185" s="1441"/>
      <c r="E185" s="1384"/>
      <c r="F185" s="1443"/>
      <c r="G185" s="1384"/>
    </row>
    <row r="186" spans="1:7" ht="15">
      <c r="A186" s="1376"/>
      <c r="B186" s="1380"/>
      <c r="C186" s="1658"/>
      <c r="D186" s="1441"/>
      <c r="E186" s="1384"/>
      <c r="F186" s="1443"/>
      <c r="G186" s="1384"/>
    </row>
    <row r="187" spans="1:7" ht="15">
      <c r="A187" s="1376"/>
      <c r="B187" s="1380"/>
      <c r="C187" s="1658"/>
      <c r="D187" s="1441"/>
      <c r="E187" s="1384"/>
      <c r="F187" s="1443"/>
      <c r="G187" s="1384"/>
    </row>
    <row r="188" spans="1:7" ht="15.75" thickBot="1">
      <c r="A188" s="1377"/>
      <c r="B188" s="1381"/>
      <c r="C188" s="1659"/>
      <c r="D188" s="1381"/>
      <c r="E188" s="1385"/>
      <c r="F188" s="1438"/>
      <c r="G188" s="1385"/>
    </row>
  </sheetData>
  <mergeCells count="45">
    <mergeCell ref="A5:A6"/>
    <mergeCell ref="B5:B6"/>
    <mergeCell ref="E7:E8"/>
    <mergeCell ref="F7:F8"/>
    <mergeCell ref="C172:C188"/>
    <mergeCell ref="C5:C6"/>
    <mergeCell ref="A66:A102"/>
    <mergeCell ref="D38:D44"/>
    <mergeCell ref="C45:C57"/>
    <mergeCell ref="D45:D57"/>
    <mergeCell ref="C20:C37"/>
    <mergeCell ref="C58:C65"/>
    <mergeCell ref="F64:F65"/>
    <mergeCell ref="C66:C90"/>
    <mergeCell ref="H5:H6"/>
    <mergeCell ref="C7:C15"/>
    <mergeCell ref="B3:H3"/>
    <mergeCell ref="B4:H4"/>
    <mergeCell ref="E5:E6"/>
    <mergeCell ref="F5:F6"/>
    <mergeCell ref="G5:G6"/>
    <mergeCell ref="G7:G8"/>
    <mergeCell ref="H7:H19"/>
    <mergeCell ref="C16:C19"/>
    <mergeCell ref="D16:D19"/>
    <mergeCell ref="G38:G44"/>
    <mergeCell ref="H38:H44"/>
    <mergeCell ref="E20:E21"/>
    <mergeCell ref="E28:E29"/>
    <mergeCell ref="E30:E31"/>
    <mergeCell ref="E38:E44"/>
    <mergeCell ref="F38:F44"/>
    <mergeCell ref="H20:H37"/>
    <mergeCell ref="E22:E23"/>
    <mergeCell ref="F24:F25"/>
    <mergeCell ref="F28:F29"/>
    <mergeCell ref="E32:E33"/>
    <mergeCell ref="E34:E37"/>
    <mergeCell ref="H66:H90"/>
    <mergeCell ref="H95:H96"/>
    <mergeCell ref="C97:C99"/>
    <mergeCell ref="H97:H99"/>
    <mergeCell ref="C100:C102"/>
    <mergeCell ref="D100:D102"/>
    <mergeCell ref="H100:H10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9"/>
  <sheetViews>
    <sheetView zoomScale="90" zoomScaleNormal="90" workbookViewId="0" topLeftCell="A88">
      <selection activeCell="C55" sqref="C55"/>
    </sheetView>
  </sheetViews>
  <sheetFormatPr defaultColWidth="9.140625" defaultRowHeight="15"/>
  <cols>
    <col min="1" max="1" width="2.140625" style="0" customWidth="1"/>
    <col min="2" max="2" width="2.28125" style="0" customWidth="1"/>
    <col min="3" max="3" width="22.57421875" style="11" customWidth="1"/>
    <col min="4" max="4" width="15.57421875" style="0" customWidth="1"/>
    <col min="5" max="5" width="12.00390625" style="0" customWidth="1"/>
    <col min="6" max="6" width="18.8515625" style="0" customWidth="1"/>
    <col min="7" max="7" width="8.140625" style="0" customWidth="1"/>
    <col min="8" max="8" width="114.140625" style="0" customWidth="1"/>
    <col min="9" max="9" width="25.8515625" style="0" customWidth="1"/>
    <col min="10" max="10" width="22.00390625" style="0" customWidth="1"/>
    <col min="11" max="11" width="24.140625" style="0" customWidth="1"/>
    <col min="12" max="12" width="40.7109375" style="0" customWidth="1"/>
  </cols>
  <sheetData>
    <row r="1" spans="1:52" ht="15.75" thickBot="1">
      <c r="A1" s="21"/>
      <c r="B1" s="21"/>
      <c r="C1" s="20"/>
      <c r="D1" s="21"/>
      <c r="E1" s="21"/>
      <c r="F1" s="21"/>
      <c r="G1" s="21"/>
      <c r="H1" s="103"/>
      <c r="I1" s="103"/>
      <c r="J1" s="21"/>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row>
    <row r="2" spans="1:52" ht="15.75" thickBot="1">
      <c r="A2" s="21"/>
      <c r="B2" s="44"/>
      <c r="C2" s="45"/>
      <c r="D2" s="46"/>
      <c r="E2" s="46"/>
      <c r="F2" s="46"/>
      <c r="G2" s="46"/>
      <c r="H2" s="109"/>
      <c r="I2" s="109"/>
      <c r="J2" s="47"/>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row>
    <row r="3" spans="1:52" ht="21" thickBot="1">
      <c r="A3" s="21"/>
      <c r="B3" s="96"/>
      <c r="C3" s="1578" t="s">
        <v>247</v>
      </c>
      <c r="D3" s="1579"/>
      <c r="E3" s="1579"/>
      <c r="F3" s="1579"/>
      <c r="G3" s="1579"/>
      <c r="H3" s="1579"/>
      <c r="I3" s="1580"/>
      <c r="J3" s="98"/>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row>
    <row r="4" spans="1:52" ht="15" customHeight="1">
      <c r="A4" s="21"/>
      <c r="B4" s="48"/>
      <c r="C4" s="1696" t="s">
        <v>221</v>
      </c>
      <c r="D4" s="1696"/>
      <c r="E4" s="1696"/>
      <c r="F4" s="1696"/>
      <c r="G4" s="1696"/>
      <c r="H4" s="1696"/>
      <c r="I4" s="1696"/>
      <c r="J4" s="49"/>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row>
    <row r="5" spans="1:52" ht="15" customHeight="1">
      <c r="A5" s="21"/>
      <c r="B5" s="48"/>
      <c r="C5" s="134"/>
      <c r="D5" s="134"/>
      <c r="E5" s="134"/>
      <c r="F5" s="134"/>
      <c r="G5" s="134"/>
      <c r="H5" s="134"/>
      <c r="I5" s="134"/>
      <c r="J5" s="49"/>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row>
    <row r="6" spans="1:52" ht="2.25" customHeight="1">
      <c r="A6" s="21"/>
      <c r="B6" s="48"/>
      <c r="C6" s="50"/>
      <c r="D6" s="51"/>
      <c r="E6" s="51"/>
      <c r="F6" s="51"/>
      <c r="G6" s="51"/>
      <c r="H6" s="110"/>
      <c r="I6" s="110"/>
      <c r="J6" s="49"/>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row>
    <row r="7" spans="1:52" ht="43.5" customHeight="1" thickBot="1">
      <c r="A7" s="21"/>
      <c r="B7" s="48"/>
      <c r="C7" s="50"/>
      <c r="D7" s="1685" t="s">
        <v>248</v>
      </c>
      <c r="E7" s="1685"/>
      <c r="F7" s="1685" t="s">
        <v>252</v>
      </c>
      <c r="G7" s="1685"/>
      <c r="H7" s="108" t="s">
        <v>253</v>
      </c>
      <c r="I7" s="108" t="s">
        <v>230</v>
      </c>
      <c r="J7" s="49"/>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row>
    <row r="8" spans="1:52" ht="409.5" customHeight="1" thickBot="1">
      <c r="A8" s="21"/>
      <c r="B8" s="48"/>
      <c r="C8" s="50"/>
      <c r="D8" s="1690" t="s">
        <v>1719</v>
      </c>
      <c r="E8" s="1686"/>
      <c r="F8" s="1687" t="s">
        <v>1711</v>
      </c>
      <c r="G8" s="1686"/>
      <c r="H8" s="1446" t="s">
        <v>1708</v>
      </c>
      <c r="I8" s="1446" t="s">
        <v>1777</v>
      </c>
      <c r="J8" s="49"/>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row>
    <row r="9" spans="1:52" s="11" customFormat="1" ht="78" customHeight="1" thickBot="1">
      <c r="A9" s="20"/>
      <c r="B9" s="53"/>
      <c r="C9" s="107" t="s">
        <v>245</v>
      </c>
      <c r="D9" s="1690" t="s">
        <v>1709</v>
      </c>
      <c r="E9" s="1686"/>
      <c r="F9" s="1697" t="s">
        <v>1710</v>
      </c>
      <c r="G9" s="1698"/>
      <c r="H9" s="1447" t="s">
        <v>1712</v>
      </c>
      <c r="I9" s="1446" t="s">
        <v>1777</v>
      </c>
      <c r="J9" s="54"/>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row>
    <row r="10" spans="1:52" s="11" customFormat="1" ht="39.95" customHeight="1" thickBot="1">
      <c r="A10" s="20"/>
      <c r="B10" s="53"/>
      <c r="C10" s="107"/>
      <c r="D10" s="1690" t="s">
        <v>1713</v>
      </c>
      <c r="E10" s="1686"/>
      <c r="F10" s="1697" t="s">
        <v>1714</v>
      </c>
      <c r="G10" s="1698"/>
      <c r="H10" s="1447" t="s">
        <v>1715</v>
      </c>
      <c r="I10" s="1446" t="s">
        <v>1777</v>
      </c>
      <c r="J10" s="54"/>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row>
    <row r="11" spans="1:52" s="11" customFormat="1" ht="39.75" customHeight="1" thickBot="1">
      <c r="A11" s="20"/>
      <c r="B11" s="53"/>
      <c r="C11" s="107"/>
      <c r="D11" s="1690" t="s">
        <v>1716</v>
      </c>
      <c r="E11" s="1691"/>
      <c r="F11" s="1538" t="s">
        <v>1717</v>
      </c>
      <c r="G11" s="1533"/>
      <c r="H11" s="1447" t="s">
        <v>1718</v>
      </c>
      <c r="I11" s="1446" t="s">
        <v>1777</v>
      </c>
      <c r="J11" s="54"/>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row>
    <row r="12" spans="1:52" s="11" customFormat="1" ht="39.75" customHeight="1" thickBot="1">
      <c r="A12" s="20"/>
      <c r="B12" s="53"/>
      <c r="C12" s="107"/>
      <c r="D12" s="1689" t="s">
        <v>1726</v>
      </c>
      <c r="E12" s="1688"/>
      <c r="F12" s="1688" t="s">
        <v>1727</v>
      </c>
      <c r="G12" s="1688"/>
      <c r="H12" s="108" t="s">
        <v>253</v>
      </c>
      <c r="I12" s="108" t="s">
        <v>230</v>
      </c>
      <c r="J12" s="54"/>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row>
    <row r="13" spans="1:52" s="11" customFormat="1" ht="108.75" customHeight="1" thickBot="1">
      <c r="A13" s="20"/>
      <c r="B13" s="53"/>
      <c r="C13" s="107"/>
      <c r="D13" s="1669" t="s">
        <v>1724</v>
      </c>
      <c r="E13" s="1686"/>
      <c r="F13" s="1671"/>
      <c r="G13" s="1672"/>
      <c r="H13" s="1447"/>
      <c r="I13" s="112"/>
      <c r="J13" s="54"/>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row>
    <row r="14" spans="1:52" s="11" customFormat="1" ht="33" customHeight="1" thickBot="1">
      <c r="A14" s="20"/>
      <c r="B14" s="53"/>
      <c r="C14" s="107"/>
      <c r="D14" s="1671" t="s">
        <v>1753</v>
      </c>
      <c r="E14" s="1672"/>
      <c r="F14" s="1671" t="s">
        <v>1720</v>
      </c>
      <c r="G14" s="1672"/>
      <c r="H14" s="1447" t="s">
        <v>1769</v>
      </c>
      <c r="I14" s="112" t="s">
        <v>1777</v>
      </c>
      <c r="J14" s="54"/>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row>
    <row r="15" spans="1:52" s="11" customFormat="1" ht="26.25" customHeight="1" thickBot="1">
      <c r="A15" s="20"/>
      <c r="B15" s="53"/>
      <c r="C15" s="107"/>
      <c r="D15" s="1671" t="s">
        <v>1754</v>
      </c>
      <c r="E15" s="1672"/>
      <c r="F15" s="1671" t="s">
        <v>1721</v>
      </c>
      <c r="G15" s="1672"/>
      <c r="H15" s="1447" t="s">
        <v>1769</v>
      </c>
      <c r="I15" s="112" t="s">
        <v>1777</v>
      </c>
      <c r="J15" s="54"/>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row>
    <row r="16" spans="1:52" s="11" customFormat="1" ht="19.5" customHeight="1" thickBot="1">
      <c r="A16" s="20"/>
      <c r="B16" s="53"/>
      <c r="C16" s="107"/>
      <c r="D16" s="1671" t="s">
        <v>1736</v>
      </c>
      <c r="E16" s="1672"/>
      <c r="F16" s="1671" t="s">
        <v>1722</v>
      </c>
      <c r="G16" s="1672"/>
      <c r="H16" s="1447" t="s">
        <v>1769</v>
      </c>
      <c r="I16" s="112" t="s">
        <v>1777</v>
      </c>
      <c r="J16" s="54"/>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row>
    <row r="17" spans="1:52" s="11" customFormat="1" ht="28.5" customHeight="1" thickBot="1">
      <c r="A17" s="20"/>
      <c r="B17" s="53"/>
      <c r="C17" s="107"/>
      <c r="D17" s="1671" t="s">
        <v>1737</v>
      </c>
      <c r="E17" s="1672"/>
      <c r="F17" s="1671" t="s">
        <v>1723</v>
      </c>
      <c r="G17" s="1672"/>
      <c r="H17" s="1447" t="s">
        <v>1769</v>
      </c>
      <c r="I17" s="112" t="s">
        <v>1777</v>
      </c>
      <c r="J17" s="54"/>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row>
    <row r="18" spans="1:52" s="11" customFormat="1" ht="152.25" customHeight="1" thickBot="1">
      <c r="A18" s="20"/>
      <c r="B18" s="53"/>
      <c r="C18" s="107"/>
      <c r="D18" s="1669" t="s">
        <v>1725</v>
      </c>
      <c r="E18" s="1686"/>
      <c r="F18" s="1539"/>
      <c r="G18" s="1540"/>
      <c r="H18" s="1447"/>
      <c r="I18" s="112"/>
      <c r="J18" s="54"/>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row>
    <row r="19" spans="1:52" s="11" customFormat="1" ht="31.5" customHeight="1" thickBot="1">
      <c r="A19" s="20"/>
      <c r="B19" s="53"/>
      <c r="C19" s="107"/>
      <c r="D19" s="1671" t="s">
        <v>1732</v>
      </c>
      <c r="E19" s="1672"/>
      <c r="F19" s="1671" t="s">
        <v>1728</v>
      </c>
      <c r="G19" s="1672"/>
      <c r="H19" s="1447" t="s">
        <v>1769</v>
      </c>
      <c r="I19" s="112" t="s">
        <v>1777</v>
      </c>
      <c r="J19" s="54"/>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row>
    <row r="20" spans="1:52" s="11" customFormat="1" ht="30.75" customHeight="1" thickBot="1">
      <c r="A20" s="20"/>
      <c r="B20" s="53"/>
      <c r="C20" s="107"/>
      <c r="D20" s="1671" t="s">
        <v>1733</v>
      </c>
      <c r="E20" s="1672"/>
      <c r="F20" s="1671" t="s">
        <v>1729</v>
      </c>
      <c r="G20" s="1672"/>
      <c r="H20" s="1447" t="s">
        <v>1769</v>
      </c>
      <c r="I20" s="112" t="s">
        <v>1777</v>
      </c>
      <c r="J20" s="54"/>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row>
    <row r="21" spans="1:52" s="11" customFormat="1" ht="27.75" customHeight="1" thickBot="1">
      <c r="A21" s="20"/>
      <c r="B21" s="53"/>
      <c r="C21" s="107"/>
      <c r="D21" s="1671" t="s">
        <v>1734</v>
      </c>
      <c r="E21" s="1672"/>
      <c r="F21" s="1671" t="s">
        <v>1730</v>
      </c>
      <c r="G21" s="1672"/>
      <c r="H21" s="1447" t="s">
        <v>1769</v>
      </c>
      <c r="I21" s="112" t="s">
        <v>1777</v>
      </c>
      <c r="J21" s="54"/>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row>
    <row r="22" spans="1:52" s="11" customFormat="1" ht="27.75" customHeight="1" thickBot="1">
      <c r="A22" s="20"/>
      <c r="B22" s="53"/>
      <c r="C22" s="107"/>
      <c r="D22" s="1671" t="s">
        <v>1735</v>
      </c>
      <c r="E22" s="1672"/>
      <c r="F22" s="1671" t="s">
        <v>1731</v>
      </c>
      <c r="G22" s="1672"/>
      <c r="H22" s="1447" t="s">
        <v>1769</v>
      </c>
      <c r="I22" s="112" t="s">
        <v>1777</v>
      </c>
      <c r="J22" s="54"/>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row>
    <row r="23" spans="1:52" s="11" customFormat="1" ht="105.75" customHeight="1" thickBot="1">
      <c r="A23" s="20"/>
      <c r="B23" s="53"/>
      <c r="C23" s="107"/>
      <c r="D23" s="1669" t="s">
        <v>1738</v>
      </c>
      <c r="E23" s="1686"/>
      <c r="F23" s="1669"/>
      <c r="G23" s="1686"/>
      <c r="H23" s="1447"/>
      <c r="I23" s="112"/>
      <c r="J23" s="54"/>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row>
    <row r="24" spans="1:52" s="11" customFormat="1" ht="37.5" customHeight="1" thickBot="1">
      <c r="A24" s="20"/>
      <c r="B24" s="53"/>
      <c r="C24" s="107"/>
      <c r="D24" s="1671" t="s">
        <v>1739</v>
      </c>
      <c r="E24" s="1672"/>
      <c r="F24" s="1671" t="s">
        <v>1740</v>
      </c>
      <c r="G24" s="1672"/>
      <c r="H24" s="1447" t="s">
        <v>1769</v>
      </c>
      <c r="I24" s="112" t="s">
        <v>1777</v>
      </c>
      <c r="J24" s="54"/>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row>
    <row r="25" spans="1:52" s="11" customFormat="1" ht="40.5" customHeight="1" thickBot="1">
      <c r="A25" s="20"/>
      <c r="B25" s="53"/>
      <c r="C25" s="107"/>
      <c r="D25" s="1671" t="s">
        <v>1746</v>
      </c>
      <c r="E25" s="1672"/>
      <c r="F25" s="1671" t="s">
        <v>1741</v>
      </c>
      <c r="G25" s="1672"/>
      <c r="H25" s="1447" t="s">
        <v>1769</v>
      </c>
      <c r="I25" s="112" t="s">
        <v>1777</v>
      </c>
      <c r="J25" s="54"/>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row>
    <row r="26" spans="1:52" s="11" customFormat="1" ht="43.5" customHeight="1" thickBot="1">
      <c r="A26" s="20"/>
      <c r="B26" s="53"/>
      <c r="C26" s="107"/>
      <c r="D26" s="1671" t="s">
        <v>1744</v>
      </c>
      <c r="E26" s="1672"/>
      <c r="F26" s="1671" t="s">
        <v>1742</v>
      </c>
      <c r="G26" s="1672"/>
      <c r="H26" s="1447" t="s">
        <v>1769</v>
      </c>
      <c r="I26" s="112" t="s">
        <v>1777</v>
      </c>
      <c r="J26" s="54"/>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row>
    <row r="27" spans="1:52" s="11" customFormat="1" ht="47.25" customHeight="1" thickBot="1">
      <c r="A27" s="20"/>
      <c r="B27" s="53"/>
      <c r="C27" s="107"/>
      <c r="D27" s="1671" t="s">
        <v>1745</v>
      </c>
      <c r="E27" s="1672"/>
      <c r="F27" s="1671" t="s">
        <v>1743</v>
      </c>
      <c r="G27" s="1672"/>
      <c r="H27" s="1447" t="s">
        <v>1769</v>
      </c>
      <c r="I27" s="112" t="s">
        <v>1777</v>
      </c>
      <c r="J27" s="54"/>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row>
    <row r="28" spans="1:52" s="11" customFormat="1" ht="47.25" customHeight="1" thickBot="1">
      <c r="A28" s="20"/>
      <c r="B28" s="53"/>
      <c r="C28" s="107"/>
      <c r="D28" s="1669" t="s">
        <v>1747</v>
      </c>
      <c r="E28" s="1670"/>
      <c r="F28" s="1671"/>
      <c r="G28" s="1672"/>
      <c r="H28" s="1447"/>
      <c r="I28" s="112"/>
      <c r="J28" s="54"/>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row>
    <row r="29" spans="1:52" s="11" customFormat="1" ht="24.75" thickBot="1">
      <c r="A29" s="20"/>
      <c r="B29" s="53"/>
      <c r="C29" s="107"/>
      <c r="D29" s="1669" t="s">
        <v>1749</v>
      </c>
      <c r="E29" s="1670"/>
      <c r="F29" s="1671" t="s">
        <v>1748</v>
      </c>
      <c r="G29" s="1672"/>
      <c r="H29" s="1447" t="s">
        <v>1769</v>
      </c>
      <c r="I29" s="112" t="s">
        <v>1777</v>
      </c>
      <c r="J29" s="54"/>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row>
    <row r="30" spans="1:52" s="11" customFormat="1" ht="79.5" customHeight="1" thickBot="1">
      <c r="A30" s="20"/>
      <c r="B30" s="53"/>
      <c r="C30" s="107"/>
      <c r="D30" s="1669" t="s">
        <v>1750</v>
      </c>
      <c r="E30" s="1670"/>
      <c r="F30" s="1671"/>
      <c r="G30" s="1672"/>
      <c r="H30" s="1447"/>
      <c r="I30" s="112"/>
      <c r="J30" s="54"/>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row>
    <row r="31" spans="1:52" s="11" customFormat="1" ht="24.75" thickBot="1">
      <c r="A31" s="20"/>
      <c r="B31" s="53"/>
      <c r="C31" s="107"/>
      <c r="D31" s="1669" t="s">
        <v>1752</v>
      </c>
      <c r="E31" s="1670"/>
      <c r="F31" s="1671" t="s">
        <v>1751</v>
      </c>
      <c r="G31" s="1672"/>
      <c r="H31" s="1447" t="s">
        <v>1769</v>
      </c>
      <c r="I31" s="112" t="s">
        <v>1777</v>
      </c>
      <c r="J31" s="54"/>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row>
    <row r="32" spans="1:52" s="11" customFormat="1" ht="126.75" customHeight="1" thickBot="1">
      <c r="A32" s="20"/>
      <c r="B32" s="53"/>
      <c r="C32" s="107"/>
      <c r="D32" s="1669" t="s">
        <v>1757</v>
      </c>
      <c r="E32" s="1670"/>
      <c r="F32" s="1539"/>
      <c r="G32" s="1540"/>
      <c r="H32" s="1447"/>
      <c r="I32" s="112"/>
      <c r="J32" s="54"/>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row>
    <row r="33" spans="1:52" s="11" customFormat="1" ht="29.25" customHeight="1" thickBot="1">
      <c r="A33" s="20"/>
      <c r="B33" s="53"/>
      <c r="C33" s="107"/>
      <c r="D33" s="1669" t="s">
        <v>1755</v>
      </c>
      <c r="E33" s="1670"/>
      <c r="F33" s="1671" t="s">
        <v>1758</v>
      </c>
      <c r="G33" s="1672"/>
      <c r="H33" s="1447" t="s">
        <v>1769</v>
      </c>
      <c r="I33" s="112" t="s">
        <v>1777</v>
      </c>
      <c r="J33" s="54"/>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row>
    <row r="34" spans="1:52" s="11" customFormat="1" ht="30" customHeight="1" thickBot="1">
      <c r="A34" s="20"/>
      <c r="B34" s="53"/>
      <c r="C34" s="107"/>
      <c r="D34" s="1669" t="s">
        <v>1756</v>
      </c>
      <c r="E34" s="1670"/>
      <c r="F34" s="1671" t="s">
        <v>1759</v>
      </c>
      <c r="G34" s="1672"/>
      <c r="H34" s="1447" t="s">
        <v>1769</v>
      </c>
      <c r="I34" s="112" t="s">
        <v>1777</v>
      </c>
      <c r="J34" s="54"/>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row>
    <row r="35" spans="1:52" s="11" customFormat="1" ht="103.5" customHeight="1" thickBot="1">
      <c r="A35" s="20"/>
      <c r="B35" s="53"/>
      <c r="C35" s="107"/>
      <c r="D35" s="1669" t="s">
        <v>1760</v>
      </c>
      <c r="E35" s="1670"/>
      <c r="F35" s="1539"/>
      <c r="G35" s="1540"/>
      <c r="H35" s="1447"/>
      <c r="I35" s="112"/>
      <c r="J35" s="54"/>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row>
    <row r="36" spans="1:52" s="11" customFormat="1" ht="58.5" customHeight="1" thickBot="1">
      <c r="A36" s="20"/>
      <c r="B36" s="53"/>
      <c r="C36" s="107"/>
      <c r="D36" s="1669" t="s">
        <v>1761</v>
      </c>
      <c r="E36" s="1670"/>
      <c r="F36" s="1671" t="s">
        <v>1762</v>
      </c>
      <c r="G36" s="1672"/>
      <c r="H36" s="1447" t="s">
        <v>1769</v>
      </c>
      <c r="I36" s="112" t="s">
        <v>1777</v>
      </c>
      <c r="J36" s="54"/>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row>
    <row r="37" spans="1:52" s="11" customFormat="1" ht="86.25" customHeight="1" thickBot="1">
      <c r="A37" s="20"/>
      <c r="B37" s="53"/>
      <c r="C37" s="107"/>
      <c r="D37" s="1669" t="s">
        <v>1763</v>
      </c>
      <c r="E37" s="1670"/>
      <c r="F37" s="1539"/>
      <c r="G37" s="1540"/>
      <c r="H37" s="1447"/>
      <c r="I37" s="112"/>
      <c r="J37" s="54"/>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row>
    <row r="38" spans="1:52" s="11" customFormat="1" ht="58.5" customHeight="1" thickBot="1">
      <c r="A38" s="20"/>
      <c r="B38" s="53"/>
      <c r="C38" s="107"/>
      <c r="D38" s="1669" t="s">
        <v>1767</v>
      </c>
      <c r="E38" s="1670"/>
      <c r="F38" s="1671" t="s">
        <v>1764</v>
      </c>
      <c r="G38" s="1672"/>
      <c r="H38" s="1447" t="s">
        <v>1769</v>
      </c>
      <c r="I38" s="112" t="s">
        <v>1777</v>
      </c>
      <c r="J38" s="54"/>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row>
    <row r="39" spans="1:52" s="11" customFormat="1" ht="90" customHeight="1" thickBot="1">
      <c r="A39" s="20"/>
      <c r="B39" s="53"/>
      <c r="C39" s="107"/>
      <c r="D39" s="1669" t="s">
        <v>1765</v>
      </c>
      <c r="E39" s="1670"/>
      <c r="F39" s="1539"/>
      <c r="G39" s="1540"/>
      <c r="H39" s="1447"/>
      <c r="I39" s="112"/>
      <c r="J39" s="54"/>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row>
    <row r="40" spans="1:52" s="11" customFormat="1" ht="66" customHeight="1" thickBot="1">
      <c r="A40" s="20"/>
      <c r="B40" s="53"/>
      <c r="C40" s="107"/>
      <c r="D40" s="1669" t="s">
        <v>1766</v>
      </c>
      <c r="E40" s="1670"/>
      <c r="F40" s="1671" t="s">
        <v>1768</v>
      </c>
      <c r="G40" s="1672"/>
      <c r="H40" s="1447" t="s">
        <v>1769</v>
      </c>
      <c r="I40" s="112" t="s">
        <v>1777</v>
      </c>
      <c r="J40" s="54"/>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row>
    <row r="41" spans="1:52" s="11" customFormat="1" ht="39.95" customHeight="1" thickBot="1">
      <c r="A41" s="20"/>
      <c r="B41" s="53"/>
      <c r="C41" s="107"/>
      <c r="D41" s="1669"/>
      <c r="E41" s="1670"/>
      <c r="F41" s="1697"/>
      <c r="G41" s="1698"/>
      <c r="H41" s="1447"/>
      <c r="I41" s="112"/>
      <c r="J41" s="54"/>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row>
    <row r="42" spans="1:52" s="11" customFormat="1" ht="18.75" customHeight="1" thickBot="1">
      <c r="A42" s="20"/>
      <c r="B42" s="53"/>
      <c r="C42" s="105"/>
      <c r="D42" s="55"/>
      <c r="E42" s="55"/>
      <c r="F42" s="55"/>
      <c r="G42" s="55"/>
      <c r="H42" s="115" t="s">
        <v>249</v>
      </c>
      <c r="I42" s="117" t="s">
        <v>1777</v>
      </c>
      <c r="J42" s="54"/>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row>
    <row r="43" spans="1:52" s="11" customFormat="1" ht="18.75" customHeight="1">
      <c r="A43" s="20"/>
      <c r="B43" s="53"/>
      <c r="C43" s="159"/>
      <c r="D43" s="55"/>
      <c r="E43" s="55"/>
      <c r="F43" s="55"/>
      <c r="G43" s="55"/>
      <c r="H43" s="116"/>
      <c r="I43" s="50"/>
      <c r="J43" s="54"/>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row>
    <row r="44" spans="1:52" s="11" customFormat="1" ht="15.75" thickBot="1">
      <c r="A44" s="20"/>
      <c r="B44" s="53"/>
      <c r="C44" s="138"/>
      <c r="D44" s="1675" t="s">
        <v>274</v>
      </c>
      <c r="E44" s="1675"/>
      <c r="F44" s="1675"/>
      <c r="G44" s="1675"/>
      <c r="H44" s="1675"/>
      <c r="I44" s="1675"/>
      <c r="J44" s="54"/>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row>
    <row r="45" spans="1:52" s="11" customFormat="1" ht="15.75" thickBot="1">
      <c r="A45" s="20"/>
      <c r="B45" s="53"/>
      <c r="C45" s="138"/>
      <c r="D45" s="90" t="s">
        <v>60</v>
      </c>
      <c r="E45" s="1699" t="s">
        <v>1479</v>
      </c>
      <c r="F45" s="1700"/>
      <c r="G45" s="1700"/>
      <c r="H45" s="1701"/>
      <c r="I45" s="55"/>
      <c r="J45" s="54"/>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row>
    <row r="46" spans="1:52" s="11" customFormat="1" ht="15.75" thickBot="1">
      <c r="A46" s="20"/>
      <c r="B46" s="53"/>
      <c r="C46" s="138"/>
      <c r="D46" s="90" t="s">
        <v>62</v>
      </c>
      <c r="E46" s="1695" t="s">
        <v>1480</v>
      </c>
      <c r="F46" s="1693"/>
      <c r="G46" s="1693"/>
      <c r="H46" s="1694"/>
      <c r="I46" s="55"/>
      <c r="J46" s="54"/>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row>
    <row r="47" spans="1:52" s="11" customFormat="1" ht="13.5" customHeight="1">
      <c r="A47" s="20"/>
      <c r="B47" s="53"/>
      <c r="C47" s="138"/>
      <c r="D47" s="55"/>
      <c r="E47" s="55"/>
      <c r="F47" s="55"/>
      <c r="G47" s="55"/>
      <c r="H47" s="55"/>
      <c r="I47" s="55"/>
      <c r="J47" s="54"/>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row>
    <row r="48" spans="1:52" s="11" customFormat="1" ht="30.75" customHeight="1" thickBot="1">
      <c r="A48" s="20"/>
      <c r="B48" s="53"/>
      <c r="C48" s="1599" t="s">
        <v>222</v>
      </c>
      <c r="D48" s="1599"/>
      <c r="E48" s="1599"/>
      <c r="F48" s="1599"/>
      <c r="G48" s="1599"/>
      <c r="H48" s="1599"/>
      <c r="I48" s="110"/>
      <c r="J48" s="54"/>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row>
    <row r="49" spans="1:52" s="11" customFormat="1" ht="30.75" customHeight="1">
      <c r="A49" s="20"/>
      <c r="B49" s="53"/>
      <c r="C49" s="113"/>
      <c r="D49" s="1676" t="s">
        <v>1478</v>
      </c>
      <c r="E49" s="1677"/>
      <c r="F49" s="1677"/>
      <c r="G49" s="1677"/>
      <c r="H49" s="1677"/>
      <c r="I49" s="1678"/>
      <c r="J49" s="54"/>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row>
    <row r="50" spans="1:52" s="11" customFormat="1" ht="30.75" customHeight="1">
      <c r="A50" s="20"/>
      <c r="B50" s="53"/>
      <c r="C50" s="113"/>
      <c r="D50" s="1679"/>
      <c r="E50" s="1680"/>
      <c r="F50" s="1680"/>
      <c r="G50" s="1680"/>
      <c r="H50" s="1680"/>
      <c r="I50" s="1681"/>
      <c r="J50" s="54"/>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row>
    <row r="51" spans="1:52" s="11" customFormat="1" ht="30.75" customHeight="1">
      <c r="A51" s="20"/>
      <c r="B51" s="53"/>
      <c r="C51" s="113"/>
      <c r="D51" s="1679"/>
      <c r="E51" s="1680"/>
      <c r="F51" s="1680"/>
      <c r="G51" s="1680"/>
      <c r="H51" s="1680"/>
      <c r="I51" s="1681"/>
      <c r="J51" s="54"/>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row>
    <row r="52" spans="1:52" s="11" customFormat="1" ht="30.75" customHeight="1" thickBot="1">
      <c r="A52" s="20"/>
      <c r="B52" s="53"/>
      <c r="C52" s="113"/>
      <c r="D52" s="1682"/>
      <c r="E52" s="1683"/>
      <c r="F52" s="1683"/>
      <c r="G52" s="1683"/>
      <c r="H52" s="1683"/>
      <c r="I52" s="1684"/>
      <c r="J52" s="54"/>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row>
    <row r="53" spans="1:52" s="11" customFormat="1" ht="15">
      <c r="A53" s="20"/>
      <c r="B53" s="53"/>
      <c r="C53" s="106"/>
      <c r="D53" s="106"/>
      <c r="E53" s="106"/>
      <c r="F53" s="113"/>
      <c r="G53" s="106"/>
      <c r="H53" s="110"/>
      <c r="I53" s="110"/>
      <c r="J53" s="54"/>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row>
    <row r="54" spans="1:52" ht="15.75" customHeight="1" thickBot="1">
      <c r="A54" s="21"/>
      <c r="B54" s="53"/>
      <c r="C54" s="56"/>
      <c r="D54" s="1685" t="s">
        <v>248</v>
      </c>
      <c r="E54" s="1685"/>
      <c r="F54" s="1685" t="s">
        <v>252</v>
      </c>
      <c r="G54" s="1685"/>
      <c r="H54" s="108" t="s">
        <v>253</v>
      </c>
      <c r="I54" s="108" t="s">
        <v>230</v>
      </c>
      <c r="J54" s="54"/>
      <c r="K54" s="6"/>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row>
    <row r="55" spans="1:52" ht="89.25" customHeight="1" thickBot="1">
      <c r="A55" s="21"/>
      <c r="B55" s="53"/>
      <c r="C55" s="107" t="s">
        <v>246</v>
      </c>
      <c r="D55" s="1673" t="s">
        <v>1770</v>
      </c>
      <c r="E55" s="1674"/>
      <c r="F55" s="1673" t="s">
        <v>1770</v>
      </c>
      <c r="G55" s="1674"/>
      <c r="H55" s="1541" t="s">
        <v>1771</v>
      </c>
      <c r="I55" s="112" t="s">
        <v>1777</v>
      </c>
      <c r="J55" s="54"/>
      <c r="K55" s="6"/>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row>
    <row r="56" spans="1:52" ht="39.95" customHeight="1" thickBot="1">
      <c r="A56" s="21"/>
      <c r="B56" s="53"/>
      <c r="C56" s="107"/>
      <c r="D56" s="1673"/>
      <c r="E56" s="1674"/>
      <c r="F56" s="1673"/>
      <c r="G56" s="1674"/>
      <c r="H56" s="112"/>
      <c r="I56" s="112"/>
      <c r="J56" s="54"/>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row>
    <row r="57" spans="1:52" ht="48" customHeight="1" thickBot="1">
      <c r="A57" s="21"/>
      <c r="B57" s="53"/>
      <c r="C57" s="107"/>
      <c r="D57" s="1673"/>
      <c r="E57" s="1674"/>
      <c r="F57" s="1673"/>
      <c r="G57" s="1674"/>
      <c r="H57" s="112"/>
      <c r="I57" s="112"/>
      <c r="J57" s="54"/>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row>
    <row r="58" spans="1:52" ht="18.75" customHeight="1" thickBot="1">
      <c r="A58" s="21"/>
      <c r="B58" s="53"/>
      <c r="C58" s="50"/>
      <c r="D58" s="50"/>
      <c r="E58" s="50"/>
      <c r="F58" s="50"/>
      <c r="G58" s="50"/>
      <c r="H58" s="115" t="s">
        <v>249</v>
      </c>
      <c r="I58" s="117" t="s">
        <v>1777</v>
      </c>
      <c r="J58" s="54"/>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row>
    <row r="59" spans="1:52" ht="15.75" thickBot="1">
      <c r="A59" s="21"/>
      <c r="B59" s="53"/>
      <c r="C59" s="50"/>
      <c r="D59" s="157" t="s">
        <v>274</v>
      </c>
      <c r="E59" s="160"/>
      <c r="F59" s="50"/>
      <c r="G59" s="50"/>
      <c r="H59" s="116"/>
      <c r="I59" s="50"/>
      <c r="J59" s="54"/>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row>
    <row r="60" spans="1:52" ht="15.75" thickBot="1">
      <c r="A60" s="21"/>
      <c r="B60" s="53"/>
      <c r="C60" s="50"/>
      <c r="D60" s="90" t="s">
        <v>60</v>
      </c>
      <c r="E60" s="1692" t="s">
        <v>1772</v>
      </c>
      <c r="F60" s="1693"/>
      <c r="G60" s="1693"/>
      <c r="H60" s="1694"/>
      <c r="I60" s="50"/>
      <c r="J60" s="54"/>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row>
    <row r="61" spans="1:52" ht="15.75" thickBot="1">
      <c r="A61" s="21"/>
      <c r="B61" s="53"/>
      <c r="C61" s="50"/>
      <c r="D61" s="90" t="s">
        <v>62</v>
      </c>
      <c r="E61" s="1695" t="s">
        <v>1773</v>
      </c>
      <c r="F61" s="1693"/>
      <c r="G61" s="1693"/>
      <c r="H61" s="1694"/>
      <c r="I61" s="50"/>
      <c r="J61" s="54"/>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row>
    <row r="62" spans="1:52" ht="15">
      <c r="A62" s="21"/>
      <c r="B62" s="53"/>
      <c r="C62" s="50"/>
      <c r="D62" s="50"/>
      <c r="E62" s="50"/>
      <c r="F62" s="50"/>
      <c r="G62" s="50"/>
      <c r="H62" s="116"/>
      <c r="I62" s="50"/>
      <c r="J62" s="54"/>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row>
    <row r="63" spans="1:52" ht="15.75" customHeight="1" thickBot="1">
      <c r="A63" s="21"/>
      <c r="B63" s="53"/>
      <c r="C63" s="56"/>
      <c r="D63" s="1685" t="s">
        <v>248</v>
      </c>
      <c r="E63" s="1685"/>
      <c r="F63" s="1685" t="s">
        <v>252</v>
      </c>
      <c r="G63" s="1685"/>
      <c r="H63" s="108" t="s">
        <v>253</v>
      </c>
      <c r="I63" s="108" t="s">
        <v>230</v>
      </c>
      <c r="J63" s="54"/>
      <c r="K63" s="6"/>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row>
    <row r="64" spans="1:52" ht="39.95" customHeight="1" thickBot="1">
      <c r="A64" s="21"/>
      <c r="B64" s="53"/>
      <c r="C64" s="1522" t="s">
        <v>277</v>
      </c>
      <c r="D64" s="1685" t="s">
        <v>248</v>
      </c>
      <c r="E64" s="1685"/>
      <c r="F64" s="1685" t="s">
        <v>252</v>
      </c>
      <c r="G64" s="1685"/>
      <c r="H64" s="108" t="s">
        <v>253</v>
      </c>
      <c r="I64" s="108" t="s">
        <v>230</v>
      </c>
      <c r="J64" s="54"/>
      <c r="K64" s="6"/>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row>
    <row r="65" spans="1:52" ht="39.95" customHeight="1" thickBot="1">
      <c r="A65" s="21"/>
      <c r="B65" s="53"/>
      <c r="C65" s="107" t="s">
        <v>1681</v>
      </c>
      <c r="D65" s="1673" t="s">
        <v>1774</v>
      </c>
      <c r="E65" s="1674"/>
      <c r="F65" s="1673" t="s">
        <v>1775</v>
      </c>
      <c r="G65" s="1674"/>
      <c r="H65" s="1542" t="s">
        <v>1776</v>
      </c>
      <c r="I65" s="1542" t="s">
        <v>1777</v>
      </c>
      <c r="J65" s="54"/>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row>
    <row r="66" spans="1:52" ht="48" customHeight="1" thickBot="1">
      <c r="A66" s="21"/>
      <c r="B66" s="53"/>
      <c r="C66" s="107" t="s">
        <v>1682</v>
      </c>
      <c r="D66" s="1673"/>
      <c r="E66" s="1674"/>
      <c r="F66" s="1673"/>
      <c r="G66" s="1674"/>
      <c r="H66" s="112"/>
      <c r="I66" s="112"/>
      <c r="J66" s="54"/>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1:52" ht="46.5" customHeight="1" thickBot="1">
      <c r="A67" s="21"/>
      <c r="B67" s="53"/>
      <c r="C67" s="107" t="s">
        <v>1683</v>
      </c>
      <c r="D67" s="1444"/>
      <c r="E67" s="1445"/>
      <c r="F67" s="1444"/>
      <c r="G67" s="1445"/>
      <c r="H67" s="112"/>
      <c r="I67" s="112"/>
      <c r="J67" s="54"/>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row>
    <row r="68" spans="1:52" ht="29.25" thickBot="1">
      <c r="A68" s="21"/>
      <c r="B68" s="53"/>
      <c r="C68" s="107" t="s">
        <v>1684</v>
      </c>
      <c r="D68" s="1444"/>
      <c r="E68" s="1445"/>
      <c r="F68" s="1444"/>
      <c r="G68" s="1445"/>
      <c r="H68" s="112"/>
      <c r="I68" s="112"/>
      <c r="J68" s="54"/>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row>
    <row r="69" spans="1:52" ht="29.25" thickBot="1">
      <c r="A69" s="21"/>
      <c r="B69" s="53"/>
      <c r="C69" s="107" t="s">
        <v>1685</v>
      </c>
      <c r="D69" s="1444"/>
      <c r="E69" s="1445"/>
      <c r="F69" s="1444"/>
      <c r="G69" s="1445"/>
      <c r="H69" s="112"/>
      <c r="I69" s="112"/>
      <c r="J69" s="54"/>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row>
    <row r="70" spans="1:52" ht="43.5" thickBot="1">
      <c r="A70" s="21"/>
      <c r="B70" s="53"/>
      <c r="C70" s="107" t="s">
        <v>1686</v>
      </c>
      <c r="D70" s="1444"/>
      <c r="E70" s="1445"/>
      <c r="F70" s="1444"/>
      <c r="G70" s="1445"/>
      <c r="H70" s="112"/>
      <c r="I70" s="112"/>
      <c r="J70" s="54"/>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row>
    <row r="71" spans="1:52" ht="15.75" thickBot="1">
      <c r="A71" s="21"/>
      <c r="B71" s="53"/>
      <c r="C71" s="50"/>
      <c r="D71" s="50"/>
      <c r="E71" s="50"/>
      <c r="F71" s="50"/>
      <c r="G71" s="50"/>
      <c r="H71" s="115" t="s">
        <v>249</v>
      </c>
      <c r="I71" s="117" t="s">
        <v>1777</v>
      </c>
      <c r="J71" s="54"/>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row>
    <row r="72" spans="1:52" ht="52.5" customHeight="1">
      <c r="A72" s="21"/>
      <c r="B72" s="53"/>
      <c r="C72" s="50"/>
      <c r="D72" s="157" t="s">
        <v>274</v>
      </c>
      <c r="E72" s="160"/>
      <c r="F72" s="50"/>
      <c r="G72" s="50"/>
      <c r="H72" s="116"/>
      <c r="I72" s="50"/>
      <c r="J72" s="54"/>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row>
    <row r="73" spans="1:52" s="1529" customFormat="1" ht="18.75" customHeight="1" thickBot="1">
      <c r="A73" s="1523"/>
      <c r="B73" s="1524"/>
      <c r="C73" s="1525"/>
      <c r="D73" s="1526"/>
      <c r="E73" s="1527" t="s">
        <v>1680</v>
      </c>
      <c r="F73" s="1525"/>
      <c r="G73" s="1525"/>
      <c r="H73" s="84"/>
      <c r="I73" s="1525"/>
      <c r="J73" s="1528"/>
      <c r="L73" s="1530"/>
      <c r="M73" s="1530"/>
      <c r="N73" s="1530"/>
      <c r="O73" s="1530"/>
      <c r="P73" s="1530"/>
      <c r="Q73" s="1530"/>
      <c r="R73" s="1530"/>
      <c r="S73" s="1530"/>
      <c r="T73" s="1530"/>
      <c r="U73" s="1530"/>
      <c r="V73" s="1530"/>
      <c r="W73" s="1530"/>
      <c r="X73" s="1530"/>
      <c r="Y73" s="1530"/>
      <c r="Z73" s="1530"/>
      <c r="AA73" s="1530"/>
      <c r="AB73" s="1530"/>
      <c r="AC73" s="1530"/>
      <c r="AD73" s="1530"/>
      <c r="AE73" s="1530"/>
      <c r="AF73" s="1530"/>
      <c r="AG73" s="1530"/>
      <c r="AH73" s="1530"/>
      <c r="AI73" s="1530"/>
      <c r="AJ73" s="1530"/>
      <c r="AK73" s="1530"/>
      <c r="AL73" s="1530"/>
      <c r="AM73" s="1530"/>
      <c r="AN73" s="1530"/>
      <c r="AO73" s="1530"/>
      <c r="AP73" s="1530"/>
      <c r="AQ73" s="1530"/>
      <c r="AR73" s="1530"/>
      <c r="AS73" s="1530"/>
      <c r="AT73" s="1530"/>
      <c r="AU73" s="1530"/>
      <c r="AV73" s="1530"/>
      <c r="AW73" s="1530"/>
      <c r="AX73" s="1530"/>
      <c r="AY73" s="1530"/>
      <c r="AZ73" s="1530"/>
    </row>
    <row r="74" spans="1:52" s="11" customFormat="1" ht="15.75" customHeight="1" thickBot="1">
      <c r="A74" s="20"/>
      <c r="B74" s="53"/>
      <c r="C74" s="50"/>
      <c r="D74" s="90" t="s">
        <v>60</v>
      </c>
      <c r="E74" s="1692" t="s">
        <v>1778</v>
      </c>
      <c r="F74" s="1693"/>
      <c r="G74" s="1693"/>
      <c r="H74" s="1694"/>
      <c r="I74" s="50"/>
      <c r="J74" s="54"/>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row>
    <row r="75" spans="1:52" s="11" customFormat="1" ht="20.25" customHeight="1" thickBot="1">
      <c r="A75" s="20"/>
      <c r="B75" s="53"/>
      <c r="C75" s="50"/>
      <c r="D75" s="90" t="s">
        <v>62</v>
      </c>
      <c r="E75" s="1695" t="s">
        <v>1779</v>
      </c>
      <c r="F75" s="1693"/>
      <c r="G75" s="1693"/>
      <c r="H75" s="1694"/>
      <c r="I75" s="50"/>
      <c r="J75" s="54"/>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row>
    <row r="76" spans="1:52" s="1529" customFormat="1" ht="18.75" customHeight="1" thickBot="1">
      <c r="A76" s="1523"/>
      <c r="B76" s="1524"/>
      <c r="C76" s="1525"/>
      <c r="D76" s="1526"/>
      <c r="E76" s="1527" t="s">
        <v>671</v>
      </c>
      <c r="F76" s="1525"/>
      <c r="G76" s="1525"/>
      <c r="H76" s="84"/>
      <c r="I76" s="1525"/>
      <c r="J76" s="1528"/>
      <c r="L76" s="1530"/>
      <c r="M76" s="1530"/>
      <c r="N76" s="1530"/>
      <c r="O76" s="1530"/>
      <c r="P76" s="1530"/>
      <c r="Q76" s="1530"/>
      <c r="R76" s="1530"/>
      <c r="S76" s="1530"/>
      <c r="T76" s="1530"/>
      <c r="U76" s="1530"/>
      <c r="V76" s="1530"/>
      <c r="W76" s="1530"/>
      <c r="X76" s="1530"/>
      <c r="Y76" s="1530"/>
      <c r="Z76" s="1530"/>
      <c r="AA76" s="1530"/>
      <c r="AB76" s="1530"/>
      <c r="AC76" s="1530"/>
      <c r="AD76" s="1530"/>
      <c r="AE76" s="1530"/>
      <c r="AF76" s="1530"/>
      <c r="AG76" s="1530"/>
      <c r="AH76" s="1530"/>
      <c r="AI76" s="1530"/>
      <c r="AJ76" s="1530"/>
      <c r="AK76" s="1530"/>
      <c r="AL76" s="1530"/>
      <c r="AM76" s="1530"/>
      <c r="AN76" s="1530"/>
      <c r="AO76" s="1530"/>
      <c r="AP76" s="1530"/>
      <c r="AQ76" s="1530"/>
      <c r="AR76" s="1530"/>
      <c r="AS76" s="1530"/>
      <c r="AT76" s="1530"/>
      <c r="AU76" s="1530"/>
      <c r="AV76" s="1530"/>
      <c r="AW76" s="1530"/>
      <c r="AX76" s="1530"/>
      <c r="AY76" s="1530"/>
      <c r="AZ76" s="1530"/>
    </row>
    <row r="77" spans="1:52" s="11" customFormat="1" ht="15.75" customHeight="1" thickBot="1">
      <c r="A77" s="20"/>
      <c r="B77" s="53"/>
      <c r="C77" s="50"/>
      <c r="D77" s="90" t="s">
        <v>60</v>
      </c>
      <c r="E77" s="1692"/>
      <c r="F77" s="1693"/>
      <c r="G77" s="1693"/>
      <c r="H77" s="1694"/>
      <c r="I77" s="50"/>
      <c r="J77" s="54"/>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row>
    <row r="78" spans="1:52" s="11" customFormat="1" ht="20.25" customHeight="1" thickBot="1">
      <c r="A78" s="20"/>
      <c r="B78" s="53"/>
      <c r="C78" s="50"/>
      <c r="D78" s="90" t="s">
        <v>62</v>
      </c>
      <c r="E78" s="1692"/>
      <c r="F78" s="1693"/>
      <c r="G78" s="1693"/>
      <c r="H78" s="1694"/>
      <c r="I78" s="50"/>
      <c r="J78" s="54"/>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row>
    <row r="79" spans="1:52" s="1529" customFormat="1" ht="18.75" customHeight="1" thickBot="1">
      <c r="A79" s="1523"/>
      <c r="B79" s="1524"/>
      <c r="C79" s="1525"/>
      <c r="D79" s="1526"/>
      <c r="E79" s="1527" t="s">
        <v>1371</v>
      </c>
      <c r="F79" s="1525"/>
      <c r="G79" s="1525"/>
      <c r="H79" s="84"/>
      <c r="I79" s="1525"/>
      <c r="J79" s="1528"/>
      <c r="L79" s="1530"/>
      <c r="M79" s="1530"/>
      <c r="N79" s="1530"/>
      <c r="O79" s="1530"/>
      <c r="P79" s="1530"/>
      <c r="Q79" s="1530"/>
      <c r="R79" s="1530"/>
      <c r="S79" s="1530"/>
      <c r="T79" s="1530"/>
      <c r="U79" s="1530"/>
      <c r="V79" s="1530"/>
      <c r="W79" s="1530"/>
      <c r="X79" s="1530"/>
      <c r="Y79" s="1530"/>
      <c r="Z79" s="1530"/>
      <c r="AA79" s="1530"/>
      <c r="AB79" s="1530"/>
      <c r="AC79" s="1530"/>
      <c r="AD79" s="1530"/>
      <c r="AE79" s="1530"/>
      <c r="AF79" s="1530"/>
      <c r="AG79" s="1530"/>
      <c r="AH79" s="1530"/>
      <c r="AI79" s="1530"/>
      <c r="AJ79" s="1530"/>
      <c r="AK79" s="1530"/>
      <c r="AL79" s="1530"/>
      <c r="AM79" s="1530"/>
      <c r="AN79" s="1530"/>
      <c r="AO79" s="1530"/>
      <c r="AP79" s="1530"/>
      <c r="AQ79" s="1530"/>
      <c r="AR79" s="1530"/>
      <c r="AS79" s="1530"/>
      <c r="AT79" s="1530"/>
      <c r="AU79" s="1530"/>
      <c r="AV79" s="1530"/>
      <c r="AW79" s="1530"/>
      <c r="AX79" s="1530"/>
      <c r="AY79" s="1530"/>
      <c r="AZ79" s="1530"/>
    </row>
    <row r="80" spans="1:52" s="11" customFormat="1" ht="15.75" customHeight="1" thickBot="1">
      <c r="A80" s="20"/>
      <c r="B80" s="53"/>
      <c r="C80" s="50"/>
      <c r="D80" s="90" t="s">
        <v>60</v>
      </c>
      <c r="E80" s="1692"/>
      <c r="F80" s="1693"/>
      <c r="G80" s="1693"/>
      <c r="H80" s="1694"/>
      <c r="I80" s="50"/>
      <c r="J80" s="54"/>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row>
    <row r="81" spans="1:52" s="11" customFormat="1" ht="20.25" customHeight="1" thickBot="1">
      <c r="A81" s="20"/>
      <c r="B81" s="53"/>
      <c r="C81" s="50"/>
      <c r="D81" s="90" t="s">
        <v>62</v>
      </c>
      <c r="E81" s="1692"/>
      <c r="F81" s="1693"/>
      <c r="G81" s="1693"/>
      <c r="H81" s="1694"/>
      <c r="I81" s="50"/>
      <c r="J81" s="54"/>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row>
    <row r="82" spans="1:52" s="1529" customFormat="1" ht="18.75" customHeight="1" thickBot="1">
      <c r="A82" s="1523"/>
      <c r="B82" s="1524"/>
      <c r="C82" s="1525"/>
      <c r="D82" s="1526"/>
      <c r="E82" s="1527" t="s">
        <v>670</v>
      </c>
      <c r="F82" s="1525"/>
      <c r="G82" s="1525"/>
      <c r="H82" s="84"/>
      <c r="I82" s="1525"/>
      <c r="J82" s="1528"/>
      <c r="L82" s="1530"/>
      <c r="M82" s="1530"/>
      <c r="N82" s="1530"/>
      <c r="O82" s="1530"/>
      <c r="P82" s="1530"/>
      <c r="Q82" s="1530"/>
      <c r="R82" s="1530"/>
      <c r="S82" s="1530"/>
      <c r="T82" s="1530"/>
      <c r="U82" s="1530"/>
      <c r="V82" s="1530"/>
      <c r="W82" s="1530"/>
      <c r="X82" s="1530"/>
      <c r="Y82" s="1530"/>
      <c r="Z82" s="1530"/>
      <c r="AA82" s="1530"/>
      <c r="AB82" s="1530"/>
      <c r="AC82" s="1530"/>
      <c r="AD82" s="1530"/>
      <c r="AE82" s="1530"/>
      <c r="AF82" s="1530"/>
      <c r="AG82" s="1530"/>
      <c r="AH82" s="1530"/>
      <c r="AI82" s="1530"/>
      <c r="AJ82" s="1530"/>
      <c r="AK82" s="1530"/>
      <c r="AL82" s="1530"/>
      <c r="AM82" s="1530"/>
      <c r="AN82" s="1530"/>
      <c r="AO82" s="1530"/>
      <c r="AP82" s="1530"/>
      <c r="AQ82" s="1530"/>
      <c r="AR82" s="1530"/>
      <c r="AS82" s="1530"/>
      <c r="AT82" s="1530"/>
      <c r="AU82" s="1530"/>
      <c r="AV82" s="1530"/>
      <c r="AW82" s="1530"/>
      <c r="AX82" s="1530"/>
      <c r="AY82" s="1530"/>
      <c r="AZ82" s="1530"/>
    </row>
    <row r="83" spans="1:52" s="11" customFormat="1" ht="15.75" customHeight="1" thickBot="1">
      <c r="A83" s="20"/>
      <c r="B83" s="53"/>
      <c r="C83" s="50"/>
      <c r="D83" s="90" t="s">
        <v>60</v>
      </c>
      <c r="E83" s="1692"/>
      <c r="F83" s="1693"/>
      <c r="G83" s="1693"/>
      <c r="H83" s="1694"/>
      <c r="I83" s="50"/>
      <c r="J83" s="54"/>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row>
    <row r="84" spans="1:52" s="11" customFormat="1" ht="20.25" customHeight="1" thickBot="1">
      <c r="A84" s="20"/>
      <c r="B84" s="53"/>
      <c r="C84" s="50"/>
      <c r="D84" s="90" t="s">
        <v>62</v>
      </c>
      <c r="E84" s="1692"/>
      <c r="F84" s="1693"/>
      <c r="G84" s="1693"/>
      <c r="H84" s="1694"/>
      <c r="I84" s="50"/>
      <c r="J84" s="54"/>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row>
    <row r="85" spans="1:52" s="1529" customFormat="1" ht="18.75" customHeight="1" thickBot="1">
      <c r="A85" s="1523"/>
      <c r="B85" s="1524"/>
      <c r="C85" s="1525"/>
      <c r="D85" s="1526"/>
      <c r="E85" s="1527" t="s">
        <v>1679</v>
      </c>
      <c r="F85" s="1525"/>
      <c r="G85" s="1525"/>
      <c r="H85" s="84"/>
      <c r="I85" s="1525"/>
      <c r="J85" s="1528"/>
      <c r="L85" s="1530"/>
      <c r="M85" s="1530"/>
      <c r="N85" s="1530"/>
      <c r="O85" s="1530"/>
      <c r="P85" s="1530"/>
      <c r="Q85" s="1530"/>
      <c r="R85" s="1530"/>
      <c r="S85" s="1530"/>
      <c r="T85" s="1530"/>
      <c r="U85" s="1530"/>
      <c r="V85" s="1530"/>
      <c r="W85" s="1530"/>
      <c r="X85" s="1530"/>
      <c r="Y85" s="1530"/>
      <c r="Z85" s="1530"/>
      <c r="AA85" s="1530"/>
      <c r="AB85" s="1530"/>
      <c r="AC85" s="1530"/>
      <c r="AD85" s="1530"/>
      <c r="AE85" s="1530"/>
      <c r="AF85" s="1530"/>
      <c r="AG85" s="1530"/>
      <c r="AH85" s="1530"/>
      <c r="AI85" s="1530"/>
      <c r="AJ85" s="1530"/>
      <c r="AK85" s="1530"/>
      <c r="AL85" s="1530"/>
      <c r="AM85" s="1530"/>
      <c r="AN85" s="1530"/>
      <c r="AO85" s="1530"/>
      <c r="AP85" s="1530"/>
      <c r="AQ85" s="1530"/>
      <c r="AR85" s="1530"/>
      <c r="AS85" s="1530"/>
      <c r="AT85" s="1530"/>
      <c r="AU85" s="1530"/>
      <c r="AV85" s="1530"/>
      <c r="AW85" s="1530"/>
      <c r="AX85" s="1530"/>
      <c r="AY85" s="1530"/>
      <c r="AZ85" s="1530"/>
    </row>
    <row r="86" spans="1:52" s="11" customFormat="1" ht="15.75" customHeight="1" thickBot="1">
      <c r="A86" s="20"/>
      <c r="B86" s="53"/>
      <c r="C86" s="50"/>
      <c r="D86" s="90" t="s">
        <v>60</v>
      </c>
      <c r="E86" s="1692"/>
      <c r="F86" s="1693"/>
      <c r="G86" s="1693"/>
      <c r="H86" s="1694"/>
      <c r="I86" s="50"/>
      <c r="J86" s="54"/>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row>
    <row r="87" spans="1:52" s="11" customFormat="1" ht="20.25" customHeight="1" thickBot="1">
      <c r="A87" s="20"/>
      <c r="B87" s="53"/>
      <c r="C87" s="50"/>
      <c r="D87" s="90" t="s">
        <v>62</v>
      </c>
      <c r="E87" s="1692"/>
      <c r="F87" s="1693"/>
      <c r="G87" s="1693"/>
      <c r="H87" s="1694"/>
      <c r="I87" s="50"/>
      <c r="J87" s="54"/>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row>
    <row r="88" spans="1:52" s="1529" customFormat="1" ht="18.75" customHeight="1" thickBot="1">
      <c r="A88" s="1523"/>
      <c r="B88" s="1524"/>
      <c r="C88" s="1525"/>
      <c r="D88" s="1526"/>
      <c r="E88" s="1527" t="s">
        <v>672</v>
      </c>
      <c r="F88" s="1525"/>
      <c r="G88" s="1525"/>
      <c r="H88" s="84"/>
      <c r="I88" s="1525"/>
      <c r="J88" s="1528"/>
      <c r="L88" s="1530"/>
      <c r="M88" s="1530"/>
      <c r="N88" s="1530"/>
      <c r="O88" s="1530"/>
      <c r="P88" s="1530"/>
      <c r="Q88" s="1530"/>
      <c r="R88" s="1530"/>
      <c r="S88" s="1530"/>
      <c r="T88" s="1530"/>
      <c r="U88" s="1530"/>
      <c r="V88" s="1530"/>
      <c r="W88" s="1530"/>
      <c r="X88" s="1530"/>
      <c r="Y88" s="1530"/>
      <c r="Z88" s="1530"/>
      <c r="AA88" s="1530"/>
      <c r="AB88" s="1530"/>
      <c r="AC88" s="1530"/>
      <c r="AD88" s="1530"/>
      <c r="AE88" s="1530"/>
      <c r="AF88" s="1530"/>
      <c r="AG88" s="1530"/>
      <c r="AH88" s="1530"/>
      <c r="AI88" s="1530"/>
      <c r="AJ88" s="1530"/>
      <c r="AK88" s="1530"/>
      <c r="AL88" s="1530"/>
      <c r="AM88" s="1530"/>
      <c r="AN88" s="1530"/>
      <c r="AO88" s="1530"/>
      <c r="AP88" s="1530"/>
      <c r="AQ88" s="1530"/>
      <c r="AR88" s="1530"/>
      <c r="AS88" s="1530"/>
      <c r="AT88" s="1530"/>
      <c r="AU88" s="1530"/>
      <c r="AV88" s="1530"/>
      <c r="AW88" s="1530"/>
      <c r="AX88" s="1530"/>
      <c r="AY88" s="1530"/>
      <c r="AZ88" s="1530"/>
    </row>
    <row r="89" spans="1:52" s="11" customFormat="1" ht="15.75" customHeight="1" thickBot="1">
      <c r="A89" s="20"/>
      <c r="B89" s="53"/>
      <c r="C89" s="50"/>
      <c r="D89" s="90" t="s">
        <v>60</v>
      </c>
      <c r="E89" s="1692"/>
      <c r="F89" s="1693"/>
      <c r="G89" s="1693"/>
      <c r="H89" s="1694"/>
      <c r="I89" s="50"/>
      <c r="J89" s="54"/>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row>
    <row r="90" spans="1:52" s="11" customFormat="1" ht="20.25" customHeight="1" thickBot="1">
      <c r="A90" s="20"/>
      <c r="B90" s="53"/>
      <c r="C90" s="50"/>
      <c r="D90" s="90" t="s">
        <v>62</v>
      </c>
      <c r="E90" s="1692"/>
      <c r="F90" s="1693"/>
      <c r="G90" s="1693"/>
      <c r="H90" s="1694"/>
      <c r="I90" s="50"/>
      <c r="J90" s="54"/>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row>
    <row r="91" spans="1:52" ht="15.75" thickBot="1">
      <c r="A91" s="103"/>
      <c r="B91" s="53"/>
      <c r="C91" s="50"/>
      <c r="D91" s="90"/>
      <c r="E91" s="50"/>
      <c r="F91" s="50"/>
      <c r="G91" s="50"/>
      <c r="H91" s="50"/>
      <c r="I91" s="50"/>
      <c r="J91" s="50"/>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row>
    <row r="92" spans="1:52" ht="239.25" customHeight="1" thickBot="1">
      <c r="A92" s="103"/>
      <c r="B92" s="53"/>
      <c r="C92" s="114"/>
      <c r="D92" s="1702" t="s">
        <v>254</v>
      </c>
      <c r="E92" s="1702"/>
      <c r="F92" s="1703" t="s">
        <v>1872</v>
      </c>
      <c r="G92" s="1704"/>
      <c r="H92" s="1704"/>
      <c r="I92" s="1705"/>
      <c r="J92" s="50"/>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row>
    <row r="93" spans="1:52" ht="15">
      <c r="A93" s="103"/>
      <c r="B93" s="53"/>
      <c r="C93" s="57"/>
      <c r="D93" s="57"/>
      <c r="E93" s="57"/>
      <c r="F93" s="57"/>
      <c r="G93" s="57"/>
      <c r="H93" s="110"/>
      <c r="I93" s="110"/>
      <c r="J93" s="50"/>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row>
    <row r="94" spans="1:52" ht="15.75" thickBot="1">
      <c r="A94" s="103"/>
      <c r="B94" s="53"/>
      <c r="C94" s="50"/>
      <c r="D94" s="51"/>
      <c r="E94" s="51"/>
      <c r="F94" s="51"/>
      <c r="G94" s="89" t="s">
        <v>223</v>
      </c>
      <c r="H94" s="110"/>
      <c r="I94" s="110"/>
      <c r="J94" s="50"/>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row>
    <row r="95" spans="1:11" ht="30" customHeight="1">
      <c r="A95" s="103"/>
      <c r="B95" s="53"/>
      <c r="C95" s="50"/>
      <c r="D95" s="51"/>
      <c r="E95" s="51"/>
      <c r="F95" s="33" t="s">
        <v>224</v>
      </c>
      <c r="G95" s="1709" t="s">
        <v>284</v>
      </c>
      <c r="H95" s="1710"/>
      <c r="I95" s="1711"/>
      <c r="J95" s="50"/>
      <c r="K95" s="103"/>
    </row>
    <row r="96" spans="1:11" ht="15" customHeight="1">
      <c r="A96" s="103"/>
      <c r="B96" s="53"/>
      <c r="C96" s="50"/>
      <c r="D96" s="51"/>
      <c r="E96" s="51"/>
      <c r="F96" s="34" t="s">
        <v>225</v>
      </c>
      <c r="G96" s="1712" t="s">
        <v>285</v>
      </c>
      <c r="H96" s="1713"/>
      <c r="I96" s="1714"/>
      <c r="J96" s="50"/>
      <c r="K96" s="103"/>
    </row>
    <row r="97" spans="1:11" ht="30" customHeight="1">
      <c r="A97" s="103"/>
      <c r="B97" s="53"/>
      <c r="C97" s="50"/>
      <c r="D97" s="51"/>
      <c r="E97" s="51"/>
      <c r="F97" s="34" t="s">
        <v>226</v>
      </c>
      <c r="G97" s="1712" t="s">
        <v>286</v>
      </c>
      <c r="H97" s="1713"/>
      <c r="I97" s="1714"/>
      <c r="J97" s="50"/>
      <c r="K97" s="103"/>
    </row>
    <row r="98" spans="1:11" ht="30" customHeight="1">
      <c r="A98" s="103"/>
      <c r="B98" s="53"/>
      <c r="C98" s="50"/>
      <c r="D98" s="51"/>
      <c r="E98" s="51"/>
      <c r="F98" s="34" t="s">
        <v>227</v>
      </c>
      <c r="G98" s="1712" t="s">
        <v>287</v>
      </c>
      <c r="H98" s="1713"/>
      <c r="I98" s="1714"/>
      <c r="J98" s="50"/>
      <c r="K98" s="103"/>
    </row>
    <row r="99" spans="1:11" ht="15" customHeight="1">
      <c r="A99" s="103"/>
      <c r="B99" s="48"/>
      <c r="C99" s="50"/>
      <c r="D99" s="51"/>
      <c r="E99" s="51"/>
      <c r="F99" s="34" t="s">
        <v>228</v>
      </c>
      <c r="G99" s="1712" t="s">
        <v>288</v>
      </c>
      <c r="H99" s="1713"/>
      <c r="I99" s="1714"/>
      <c r="J99" s="50"/>
      <c r="K99" s="103"/>
    </row>
    <row r="100" spans="1:11" ht="30.75" customHeight="1" thickBot="1">
      <c r="A100" s="103"/>
      <c r="B100" s="48"/>
      <c r="C100" s="50"/>
      <c r="D100" s="51"/>
      <c r="E100" s="51"/>
      <c r="F100" s="35" t="s">
        <v>229</v>
      </c>
      <c r="G100" s="1706" t="s">
        <v>289</v>
      </c>
      <c r="H100" s="1707"/>
      <c r="I100" s="1708"/>
      <c r="J100" s="50"/>
      <c r="K100" s="103"/>
    </row>
    <row r="101" spans="1:11" ht="15.75" thickBot="1">
      <c r="A101" s="103"/>
      <c r="B101" s="103"/>
      <c r="C101" s="58"/>
      <c r="D101" s="59"/>
      <c r="E101" s="59"/>
      <c r="F101" s="59"/>
      <c r="G101" s="59"/>
      <c r="H101" s="111"/>
      <c r="I101" s="111"/>
      <c r="J101" s="50"/>
      <c r="K101" s="103"/>
    </row>
    <row r="102" spans="1:11" ht="15">
      <c r="A102" s="103"/>
      <c r="B102" s="103"/>
      <c r="C102" s="103"/>
      <c r="D102" s="103"/>
      <c r="E102" s="103"/>
      <c r="F102" s="103"/>
      <c r="G102" s="103"/>
      <c r="H102" s="103"/>
      <c r="I102" s="103"/>
      <c r="J102" s="103"/>
      <c r="K102" s="103"/>
    </row>
    <row r="103" spans="1:11" ht="15">
      <c r="A103" s="103"/>
      <c r="B103" s="103"/>
      <c r="C103" s="103"/>
      <c r="D103" s="103"/>
      <c r="E103" s="103"/>
      <c r="F103" s="103"/>
      <c r="G103" s="103"/>
      <c r="H103" s="103"/>
      <c r="I103" s="103"/>
      <c r="J103" s="103"/>
      <c r="K103" s="103"/>
    </row>
    <row r="104" spans="1:11" ht="15">
      <c r="A104" s="103"/>
      <c r="B104" s="103"/>
      <c r="C104" s="103"/>
      <c r="D104" s="103"/>
      <c r="E104" s="103"/>
      <c r="F104" s="103"/>
      <c r="G104" s="103"/>
      <c r="H104" s="103"/>
      <c r="I104" s="103"/>
      <c r="J104" s="103"/>
      <c r="K104" s="103"/>
    </row>
    <row r="105" spans="1:11" ht="15">
      <c r="A105" s="103"/>
      <c r="B105" s="103"/>
      <c r="C105" s="103"/>
      <c r="D105" s="103"/>
      <c r="E105" s="103"/>
      <c r="F105" s="103"/>
      <c r="G105" s="103"/>
      <c r="H105" s="103"/>
      <c r="I105" s="103"/>
      <c r="J105" s="103"/>
      <c r="K105" s="103"/>
    </row>
    <row r="106" spans="1:11" ht="15">
      <c r="A106" s="103"/>
      <c r="B106" s="103"/>
      <c r="C106" s="103"/>
      <c r="D106" s="103"/>
      <c r="E106" s="103"/>
      <c r="F106" s="103"/>
      <c r="G106" s="103"/>
      <c r="H106" s="103"/>
      <c r="I106" s="103"/>
      <c r="J106" s="103"/>
      <c r="K106" s="103"/>
    </row>
    <row r="107" spans="1:11" ht="15">
      <c r="A107" s="103"/>
      <c r="B107" s="103"/>
      <c r="C107" s="103"/>
      <c r="D107" s="103"/>
      <c r="E107" s="103"/>
      <c r="F107" s="103"/>
      <c r="G107" s="103"/>
      <c r="H107" s="103"/>
      <c r="I107" s="103"/>
      <c r="J107" s="103"/>
      <c r="K107" s="103"/>
    </row>
    <row r="108" spans="1:11" ht="15">
      <c r="A108" s="103"/>
      <c r="B108" s="103"/>
      <c r="C108" s="103"/>
      <c r="D108" s="103"/>
      <c r="E108" s="103"/>
      <c r="F108" s="103"/>
      <c r="G108" s="103"/>
      <c r="H108" s="103"/>
      <c r="I108" s="103"/>
      <c r="J108" s="103"/>
      <c r="K108" s="103"/>
    </row>
    <row r="109" spans="1:11" ht="15">
      <c r="A109" s="103"/>
      <c r="B109" s="103"/>
      <c r="C109" s="103"/>
      <c r="D109" s="103"/>
      <c r="E109" s="103"/>
      <c r="F109" s="103"/>
      <c r="G109" s="103"/>
      <c r="H109" s="103"/>
      <c r="I109" s="103"/>
      <c r="J109" s="103"/>
      <c r="K109" s="103"/>
    </row>
    <row r="110" spans="1:11" ht="15">
      <c r="A110" s="103"/>
      <c r="B110" s="103"/>
      <c r="C110" s="103"/>
      <c r="D110" s="103"/>
      <c r="E110" s="103"/>
      <c r="F110" s="103"/>
      <c r="G110" s="103"/>
      <c r="H110" s="103"/>
      <c r="I110" s="103"/>
      <c r="J110" s="103"/>
      <c r="K110" s="103"/>
    </row>
    <row r="111" spans="1:11" ht="15">
      <c r="A111" s="103"/>
      <c r="B111" s="103"/>
      <c r="C111" s="103"/>
      <c r="D111" s="103"/>
      <c r="E111" s="103"/>
      <c r="F111" s="103"/>
      <c r="G111" s="103"/>
      <c r="H111" s="103"/>
      <c r="I111" s="103"/>
      <c r="J111" s="103"/>
      <c r="K111" s="103"/>
    </row>
    <row r="112" spans="1:11" ht="15">
      <c r="A112" s="103"/>
      <c r="B112" s="103"/>
      <c r="C112" s="103"/>
      <c r="D112" s="103"/>
      <c r="E112" s="103"/>
      <c r="F112" s="103"/>
      <c r="G112" s="103"/>
      <c r="H112" s="103"/>
      <c r="I112" s="103"/>
      <c r="J112" s="103"/>
      <c r="K112" s="103"/>
    </row>
    <row r="113" spans="1:11" ht="15">
      <c r="A113" s="103"/>
      <c r="B113" s="103"/>
      <c r="C113" s="103"/>
      <c r="D113" s="103"/>
      <c r="E113" s="103"/>
      <c r="F113" s="103"/>
      <c r="G113" s="103"/>
      <c r="H113" s="103"/>
      <c r="I113" s="103"/>
      <c r="J113" s="103"/>
      <c r="K113" s="103"/>
    </row>
    <row r="114" spans="1:11" ht="15">
      <c r="A114" s="103"/>
      <c r="B114" s="103"/>
      <c r="C114" s="103"/>
      <c r="D114" s="103"/>
      <c r="E114" s="103"/>
      <c r="F114" s="103"/>
      <c r="G114" s="103"/>
      <c r="H114" s="103"/>
      <c r="I114" s="103"/>
      <c r="J114" s="103"/>
      <c r="K114" s="103"/>
    </row>
    <row r="115" spans="1:11" ht="15">
      <c r="A115" s="103"/>
      <c r="B115" s="103"/>
      <c r="C115" s="103"/>
      <c r="D115" s="103"/>
      <c r="E115" s="103"/>
      <c r="F115" s="103"/>
      <c r="G115" s="103"/>
      <c r="H115" s="103"/>
      <c r="I115" s="103"/>
      <c r="J115" s="103"/>
      <c r="K115" s="103"/>
    </row>
    <row r="116" spans="1:11" ht="15">
      <c r="A116" s="103"/>
      <c r="B116" s="103"/>
      <c r="C116" s="103"/>
      <c r="D116" s="103"/>
      <c r="E116" s="103"/>
      <c r="F116" s="103"/>
      <c r="G116" s="103"/>
      <c r="H116" s="103"/>
      <c r="I116" s="103"/>
      <c r="J116" s="103"/>
      <c r="K116" s="103"/>
    </row>
    <row r="117" spans="1:11" ht="15">
      <c r="A117" s="103"/>
      <c r="B117" s="103"/>
      <c r="C117" s="103"/>
      <c r="D117" s="103"/>
      <c r="E117" s="103"/>
      <c r="F117" s="103"/>
      <c r="G117" s="103"/>
      <c r="H117" s="103"/>
      <c r="I117" s="103"/>
      <c r="J117" s="103"/>
      <c r="K117" s="103"/>
    </row>
    <row r="118" spans="1:11" ht="15">
      <c r="A118" s="103"/>
      <c r="B118" s="103"/>
      <c r="C118" s="103"/>
      <c r="D118" s="103"/>
      <c r="E118" s="103"/>
      <c r="F118" s="103"/>
      <c r="G118" s="103"/>
      <c r="H118" s="103"/>
      <c r="I118" s="103"/>
      <c r="J118" s="103"/>
      <c r="K118" s="103"/>
    </row>
    <row r="119" spans="1:11" ht="15">
      <c r="A119" s="103"/>
      <c r="B119" s="103"/>
      <c r="C119" s="103"/>
      <c r="D119" s="103"/>
      <c r="E119" s="103"/>
      <c r="F119" s="103"/>
      <c r="G119" s="103"/>
      <c r="H119" s="103"/>
      <c r="I119" s="103"/>
      <c r="J119" s="103"/>
      <c r="K119" s="103"/>
    </row>
    <row r="120" spans="1:11" ht="15">
      <c r="A120" s="103"/>
      <c r="B120" s="103"/>
      <c r="C120" s="103"/>
      <c r="D120" s="103"/>
      <c r="E120" s="103"/>
      <c r="F120" s="103"/>
      <c r="G120" s="103"/>
      <c r="H120" s="103"/>
      <c r="I120" s="103"/>
      <c r="J120" s="103"/>
      <c r="K120" s="103"/>
    </row>
    <row r="121" spans="1:11" ht="15">
      <c r="A121" s="103"/>
      <c r="B121" s="103"/>
      <c r="C121" s="103"/>
      <c r="D121" s="103"/>
      <c r="E121" s="103"/>
      <c r="F121" s="103"/>
      <c r="G121" s="103"/>
      <c r="H121" s="103"/>
      <c r="I121" s="103"/>
      <c r="J121" s="103"/>
      <c r="K121" s="103"/>
    </row>
    <row r="122" spans="1:11" ht="15">
      <c r="A122" s="103"/>
      <c r="B122" s="103"/>
      <c r="C122" s="103"/>
      <c r="D122" s="103"/>
      <c r="E122" s="103"/>
      <c r="F122" s="103"/>
      <c r="G122" s="103"/>
      <c r="H122" s="103"/>
      <c r="I122" s="103"/>
      <c r="J122" s="103"/>
      <c r="K122" s="103"/>
    </row>
    <row r="123" spans="1:11" ht="15">
      <c r="A123" s="103"/>
      <c r="B123" s="103"/>
      <c r="C123" s="103"/>
      <c r="D123" s="103"/>
      <c r="E123" s="103"/>
      <c r="F123" s="103"/>
      <c r="G123" s="103"/>
      <c r="H123" s="103"/>
      <c r="I123" s="103"/>
      <c r="J123" s="103"/>
      <c r="K123" s="103"/>
    </row>
    <row r="124" spans="1:11" ht="15">
      <c r="A124" s="103"/>
      <c r="B124" s="103"/>
      <c r="C124" s="103"/>
      <c r="D124" s="103"/>
      <c r="E124" s="103"/>
      <c r="F124" s="103"/>
      <c r="G124" s="103"/>
      <c r="H124" s="103"/>
      <c r="I124" s="103"/>
      <c r="J124" s="103"/>
      <c r="K124" s="103"/>
    </row>
    <row r="125" spans="1:11" ht="15">
      <c r="A125" s="103"/>
      <c r="B125" s="103"/>
      <c r="C125" s="103"/>
      <c r="D125" s="103"/>
      <c r="E125" s="103"/>
      <c r="F125" s="103"/>
      <c r="G125" s="103"/>
      <c r="H125" s="103"/>
      <c r="I125" s="103"/>
      <c r="J125" s="103"/>
      <c r="K125" s="103"/>
    </row>
    <row r="126" spans="1:11" ht="15">
      <c r="A126" s="103"/>
      <c r="B126" s="103"/>
      <c r="C126" s="103"/>
      <c r="D126" s="103"/>
      <c r="E126" s="103"/>
      <c r="F126" s="103"/>
      <c r="G126" s="103"/>
      <c r="H126" s="103"/>
      <c r="I126" s="103"/>
      <c r="J126" s="103"/>
      <c r="K126" s="103"/>
    </row>
    <row r="127" spans="1:11" ht="15">
      <c r="A127" s="103"/>
      <c r="B127" s="103"/>
      <c r="C127" s="103"/>
      <c r="D127" s="103"/>
      <c r="E127" s="103"/>
      <c r="F127" s="103"/>
      <c r="G127" s="103"/>
      <c r="H127" s="103"/>
      <c r="I127" s="103"/>
      <c r="J127" s="103"/>
      <c r="K127" s="103"/>
    </row>
    <row r="128" spans="1:11" ht="15">
      <c r="A128" s="103"/>
      <c r="B128" s="103"/>
      <c r="C128" s="103"/>
      <c r="D128" s="103"/>
      <c r="E128" s="103"/>
      <c r="F128" s="103"/>
      <c r="G128" s="103"/>
      <c r="H128" s="103"/>
      <c r="I128" s="103"/>
      <c r="J128" s="103"/>
      <c r="K128" s="103"/>
    </row>
    <row r="129" spans="1:11" ht="15">
      <c r="A129" s="103"/>
      <c r="B129" s="103"/>
      <c r="C129" s="103"/>
      <c r="D129" s="103"/>
      <c r="E129" s="103"/>
      <c r="F129" s="103"/>
      <c r="G129" s="103"/>
      <c r="H129" s="103"/>
      <c r="I129" s="103"/>
      <c r="J129" s="103"/>
      <c r="K129" s="103"/>
    </row>
    <row r="130" spans="1:11" ht="15">
      <c r="A130" s="103"/>
      <c r="B130" s="103"/>
      <c r="H130" s="103"/>
      <c r="I130" s="103"/>
      <c r="J130" s="103"/>
      <c r="K130" s="103"/>
    </row>
    <row r="131" spans="1:11" ht="15">
      <c r="A131" s="103"/>
      <c r="B131" s="103"/>
      <c r="H131" s="103"/>
      <c r="I131" s="103"/>
      <c r="J131" s="103"/>
      <c r="K131" s="103"/>
    </row>
    <row r="132" spans="1:11" ht="15">
      <c r="A132" s="103"/>
      <c r="B132" s="103"/>
      <c r="H132" s="103"/>
      <c r="I132" s="103"/>
      <c r="J132" s="103"/>
      <c r="K132" s="103"/>
    </row>
    <row r="133" spans="1:11" ht="15">
      <c r="A133" s="103"/>
      <c r="B133" s="103"/>
      <c r="H133" s="103"/>
      <c r="I133" s="103"/>
      <c r="J133" s="103"/>
      <c r="K133" s="103"/>
    </row>
    <row r="134" spans="1:11" ht="15">
      <c r="A134" s="103"/>
      <c r="B134" s="103"/>
      <c r="H134" s="103"/>
      <c r="I134" s="103"/>
      <c r="J134" s="103"/>
      <c r="K134" s="103"/>
    </row>
    <row r="135" spans="1:11" ht="15">
      <c r="A135" s="103"/>
      <c r="B135" s="103"/>
      <c r="H135" s="103"/>
      <c r="I135" s="103"/>
      <c r="J135" s="103"/>
      <c r="K135" s="103"/>
    </row>
    <row r="136" spans="1:11" ht="15">
      <c r="A136" s="103"/>
      <c r="B136" s="103"/>
      <c r="H136" s="103"/>
      <c r="I136" s="103"/>
      <c r="J136" s="103"/>
      <c r="K136" s="103"/>
    </row>
    <row r="137" spans="1:11" ht="15">
      <c r="A137" s="103"/>
      <c r="B137" s="103"/>
      <c r="H137" s="103"/>
      <c r="I137" s="103"/>
      <c r="J137" s="103"/>
      <c r="K137" s="103"/>
    </row>
    <row r="138" spans="1:11" ht="15">
      <c r="A138" s="103"/>
      <c r="B138" s="103"/>
      <c r="H138" s="103"/>
      <c r="I138" s="103"/>
      <c r="J138" s="103"/>
      <c r="K138" s="103"/>
    </row>
    <row r="139" spans="2:10" ht="15">
      <c r="B139" s="103"/>
      <c r="J139" s="103"/>
    </row>
  </sheetData>
  <mergeCells count="109">
    <mergeCell ref="D92:E92"/>
    <mergeCell ref="F92:I92"/>
    <mergeCell ref="G100:I100"/>
    <mergeCell ref="G95:I95"/>
    <mergeCell ref="G96:I96"/>
    <mergeCell ref="G97:I97"/>
    <mergeCell ref="G98:I98"/>
    <mergeCell ref="G99:I99"/>
    <mergeCell ref="E78:H78"/>
    <mergeCell ref="E80:H80"/>
    <mergeCell ref="E81:H81"/>
    <mergeCell ref="E83:H83"/>
    <mergeCell ref="E84:H84"/>
    <mergeCell ref="E86:H86"/>
    <mergeCell ref="E87:H87"/>
    <mergeCell ref="E89:H89"/>
    <mergeCell ref="E90:H90"/>
    <mergeCell ref="E74:H74"/>
    <mergeCell ref="E75:H75"/>
    <mergeCell ref="E77:H77"/>
    <mergeCell ref="C3:I3"/>
    <mergeCell ref="C4:I4"/>
    <mergeCell ref="C48:H48"/>
    <mergeCell ref="D9:E9"/>
    <mergeCell ref="D10:E10"/>
    <mergeCell ref="D41:E41"/>
    <mergeCell ref="D7:E7"/>
    <mergeCell ref="F7:G7"/>
    <mergeCell ref="F41:G41"/>
    <mergeCell ref="F10:G10"/>
    <mergeCell ref="F9:G9"/>
    <mergeCell ref="E45:H45"/>
    <mergeCell ref="E46:H46"/>
    <mergeCell ref="E60:H60"/>
    <mergeCell ref="E61:H61"/>
    <mergeCell ref="D63:E63"/>
    <mergeCell ref="D66:E66"/>
    <mergeCell ref="F63:G63"/>
    <mergeCell ref="D64:E64"/>
    <mergeCell ref="F64:G64"/>
    <mergeCell ref="F66:G66"/>
    <mergeCell ref="D13:E13"/>
    <mergeCell ref="F13:G13"/>
    <mergeCell ref="F15:G15"/>
    <mergeCell ref="D14:E14"/>
    <mergeCell ref="F14:G14"/>
    <mergeCell ref="F8:G8"/>
    <mergeCell ref="F12:G12"/>
    <mergeCell ref="D12:E12"/>
    <mergeCell ref="D11:E11"/>
    <mergeCell ref="D8:E8"/>
    <mergeCell ref="D18:E18"/>
    <mergeCell ref="D19:E19"/>
    <mergeCell ref="D20:E20"/>
    <mergeCell ref="D21:E21"/>
    <mergeCell ref="D22:E22"/>
    <mergeCell ref="F16:G16"/>
    <mergeCell ref="F17:G17"/>
    <mergeCell ref="D15:E15"/>
    <mergeCell ref="D16:E16"/>
    <mergeCell ref="D17:E17"/>
    <mergeCell ref="D23:E23"/>
    <mergeCell ref="D39:E39"/>
    <mergeCell ref="F19:G19"/>
    <mergeCell ref="F20:G20"/>
    <mergeCell ref="F21:G21"/>
    <mergeCell ref="F22:G22"/>
    <mergeCell ref="F23:G23"/>
    <mergeCell ref="D24:E24"/>
    <mergeCell ref="D25:E25"/>
    <mergeCell ref="D26:E26"/>
    <mergeCell ref="D27:E27"/>
    <mergeCell ref="D28:E28"/>
    <mergeCell ref="F24:G24"/>
    <mergeCell ref="F25:G25"/>
    <mergeCell ref="F26:G26"/>
    <mergeCell ref="F27:G27"/>
    <mergeCell ref="D31:E31"/>
    <mergeCell ref="F31:G31"/>
    <mergeCell ref="D32:E32"/>
    <mergeCell ref="D33:E33"/>
    <mergeCell ref="D34:E34"/>
    <mergeCell ref="F33:G33"/>
    <mergeCell ref="F34:G34"/>
    <mergeCell ref="F28:G28"/>
    <mergeCell ref="D29:E29"/>
    <mergeCell ref="F29:G29"/>
    <mergeCell ref="D30:E30"/>
    <mergeCell ref="F30:G30"/>
    <mergeCell ref="D40:E40"/>
    <mergeCell ref="F40:G40"/>
    <mergeCell ref="F65:G65"/>
    <mergeCell ref="D65:E65"/>
    <mergeCell ref="D35:E35"/>
    <mergeCell ref="D36:E36"/>
    <mergeCell ref="F36:G36"/>
    <mergeCell ref="D37:E37"/>
    <mergeCell ref="D38:E38"/>
    <mergeCell ref="F38:G38"/>
    <mergeCell ref="D44:I44"/>
    <mergeCell ref="D49:I52"/>
    <mergeCell ref="D55:E55"/>
    <mergeCell ref="D56:E56"/>
    <mergeCell ref="D57:E57"/>
    <mergeCell ref="F55:G55"/>
    <mergeCell ref="F56:G56"/>
    <mergeCell ref="F57:G57"/>
    <mergeCell ref="D54:E54"/>
    <mergeCell ref="F54:G54"/>
  </mergeCells>
  <hyperlinks>
    <hyperlink ref="E46" r:id="rId1" display="mailto:ahmad.abdelfattah@mop.gov.jo"/>
    <hyperlink ref="E61" r:id="rId2" display="mailto:Raed.Badwan@mop.gov.jo"/>
    <hyperlink ref="E75" r:id="rId3" display="mailto:mouis_maha@yahoo.com"/>
  </hyperlinks>
  <printOptions/>
  <pageMargins left="0.2" right="0.21" top="0.17" bottom="0.17" header="0.17" footer="0.17"/>
  <pageSetup horizontalDpi="600" verticalDpi="600"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90" zoomScaleNormal="90" workbookViewId="0" topLeftCell="A1">
      <selection activeCell="J5" sqref="J5"/>
    </sheetView>
  </sheetViews>
  <sheetFormatPr defaultColWidth="9.140625" defaultRowHeight="15"/>
  <cols>
    <col min="1" max="1" width="53.28125" style="1561" customWidth="1"/>
    <col min="2" max="2" width="14.140625" style="1561" customWidth="1"/>
    <col min="3" max="16384" width="9.140625" style="1561" customWidth="1"/>
  </cols>
  <sheetData>
    <row r="1" s="1715" customFormat="1" ht="58.5" customHeight="1" thickBot="1">
      <c r="A1" s="1715" t="s">
        <v>1846</v>
      </c>
    </row>
    <row r="2" spans="1:8" ht="44.25" customHeight="1" thickBot="1">
      <c r="A2" s="1543" t="s">
        <v>1482</v>
      </c>
      <c r="B2" s="1652" t="s">
        <v>1483</v>
      </c>
      <c r="C2" s="1653"/>
      <c r="D2" s="1653"/>
      <c r="E2" s="1653"/>
      <c r="F2" s="1653"/>
      <c r="G2" s="1653"/>
      <c r="H2" s="1654"/>
    </row>
    <row r="3" spans="1:9" ht="15">
      <c r="A3" s="1629" t="s">
        <v>1484</v>
      </c>
      <c r="B3" s="1629" t="s">
        <v>1485</v>
      </c>
      <c r="C3" s="1629" t="s">
        <v>1486</v>
      </c>
      <c r="D3" s="1450" t="s">
        <v>242</v>
      </c>
      <c r="E3" s="1629" t="s">
        <v>1447</v>
      </c>
      <c r="F3" s="1655" t="s">
        <v>1448</v>
      </c>
      <c r="G3" s="1629" t="s">
        <v>1487</v>
      </c>
      <c r="H3" s="1647" t="s">
        <v>1488</v>
      </c>
      <c r="I3" s="1647" t="s">
        <v>1847</v>
      </c>
    </row>
    <row r="4" spans="1:9" ht="36.75" thickBot="1">
      <c r="A4" s="1630"/>
      <c r="B4" s="1630"/>
      <c r="C4" s="1630"/>
      <c r="D4" s="1451" t="s">
        <v>1446</v>
      </c>
      <c r="E4" s="1630"/>
      <c r="F4" s="1656"/>
      <c r="G4" s="1630"/>
      <c r="H4" s="1648"/>
      <c r="I4" s="1648"/>
    </row>
    <row r="5" spans="1:9" ht="242.25">
      <c r="A5" s="1453" t="s">
        <v>1489</v>
      </c>
      <c r="B5" s="1459" t="s">
        <v>1491</v>
      </c>
      <c r="C5" s="1649" t="s">
        <v>1497</v>
      </c>
      <c r="D5" s="1544" t="s">
        <v>1821</v>
      </c>
      <c r="E5" s="1716" t="s">
        <v>1781</v>
      </c>
      <c r="F5" s="1716" t="s">
        <v>1822</v>
      </c>
      <c r="G5" s="1716" t="s">
        <v>1823</v>
      </c>
      <c r="H5" s="1626" t="s">
        <v>1502</v>
      </c>
      <c r="I5" s="1561" t="s">
        <v>1848</v>
      </c>
    </row>
    <row r="6" spans="1:8" ht="48.75" customHeight="1" thickBot="1">
      <c r="A6" s="1456"/>
      <c r="B6" s="1450" t="s">
        <v>1824</v>
      </c>
      <c r="C6" s="1650"/>
      <c r="D6" s="1545"/>
      <c r="E6" s="1717"/>
      <c r="F6" s="1717"/>
      <c r="G6" s="1717"/>
      <c r="H6" s="1627"/>
    </row>
    <row r="7" spans="1:9" ht="300.75" customHeight="1" thickBot="1">
      <c r="A7" s="1455" t="s">
        <v>1449</v>
      </c>
      <c r="B7" s="1462" t="s">
        <v>1825</v>
      </c>
      <c r="C7" s="1650"/>
      <c r="D7" s="1545" t="s">
        <v>1450</v>
      </c>
      <c r="E7" s="1546" t="s">
        <v>1782</v>
      </c>
      <c r="F7" s="1546" t="s">
        <v>1783</v>
      </c>
      <c r="G7" s="1546" t="s">
        <v>1784</v>
      </c>
      <c r="H7" s="1627"/>
      <c r="I7" s="1561" t="s">
        <v>1848</v>
      </c>
    </row>
    <row r="8" spans="1:9" ht="108.75" thickBot="1">
      <c r="A8" s="1456" t="s">
        <v>1490</v>
      </c>
      <c r="B8" s="1462" t="s">
        <v>1826</v>
      </c>
      <c r="C8" s="1650"/>
      <c r="D8" s="1557"/>
      <c r="E8" s="1546" t="s">
        <v>1785</v>
      </c>
      <c r="F8" s="1546" t="s">
        <v>1786</v>
      </c>
      <c r="G8" s="1546" t="s">
        <v>1787</v>
      </c>
      <c r="H8" s="1627"/>
      <c r="I8" s="1561" t="s">
        <v>1848</v>
      </c>
    </row>
    <row r="9" spans="1:9" ht="180">
      <c r="A9" s="1558"/>
      <c r="B9" s="1462" t="s">
        <v>1827</v>
      </c>
      <c r="C9" s="1650"/>
      <c r="D9" s="1557"/>
      <c r="E9" s="1544" t="s">
        <v>1788</v>
      </c>
      <c r="F9" s="1544" t="s">
        <v>1788</v>
      </c>
      <c r="G9" s="1544" t="s">
        <v>1794</v>
      </c>
      <c r="H9" s="1627"/>
      <c r="I9" s="1561" t="s">
        <v>1848</v>
      </c>
    </row>
    <row r="10" spans="1:9" ht="240">
      <c r="A10" s="1558"/>
      <c r="B10" s="1462" t="s">
        <v>1828</v>
      </c>
      <c r="C10" s="1650"/>
      <c r="D10" s="1557"/>
      <c r="E10" s="1547" t="s">
        <v>1789</v>
      </c>
      <c r="F10" s="1550" t="s">
        <v>1791</v>
      </c>
      <c r="G10" s="1552"/>
      <c r="H10" s="1627"/>
      <c r="I10" s="1561" t="s">
        <v>1848</v>
      </c>
    </row>
    <row r="11" spans="1:9" ht="74.25">
      <c r="A11" s="1558"/>
      <c r="B11" s="1557"/>
      <c r="C11" s="1650"/>
      <c r="D11" s="1557"/>
      <c r="E11" s="1548"/>
      <c r="F11" s="1551"/>
      <c r="G11" s="1544" t="s">
        <v>1795</v>
      </c>
      <c r="H11" s="1627"/>
      <c r="I11" s="1561" t="s">
        <v>1848</v>
      </c>
    </row>
    <row r="12" spans="1:9" ht="48">
      <c r="A12" s="1558"/>
      <c r="B12" s="1557"/>
      <c r="C12" s="1650"/>
      <c r="D12" s="1557"/>
      <c r="E12" s="1544" t="s">
        <v>1790</v>
      </c>
      <c r="F12" s="1544" t="s">
        <v>1792</v>
      </c>
      <c r="G12" s="1557"/>
      <c r="H12" s="1627"/>
      <c r="I12" s="1561" t="s">
        <v>1848</v>
      </c>
    </row>
    <row r="13" spans="1:9" ht="27" thickBot="1">
      <c r="A13" s="1558"/>
      <c r="B13" s="1557"/>
      <c r="C13" s="1651"/>
      <c r="D13" s="1559"/>
      <c r="E13" s="1549" t="s">
        <v>1512</v>
      </c>
      <c r="F13" s="1549" t="s">
        <v>1793</v>
      </c>
      <c r="G13" s="1559"/>
      <c r="H13" s="1627"/>
      <c r="I13" s="1561" t="s">
        <v>1848</v>
      </c>
    </row>
    <row r="14" spans="1:8" ht="48">
      <c r="A14" s="1558"/>
      <c r="B14" s="1557"/>
      <c r="C14" s="1649" t="s">
        <v>1518</v>
      </c>
      <c r="D14" s="1716" t="s">
        <v>1829</v>
      </c>
      <c r="E14" s="1544" t="s">
        <v>1830</v>
      </c>
      <c r="F14" s="1544" t="s">
        <v>1830</v>
      </c>
      <c r="G14" s="1544" t="s">
        <v>1830</v>
      </c>
      <c r="H14" s="1627"/>
    </row>
    <row r="15" spans="1:9" ht="252">
      <c r="A15" s="1558"/>
      <c r="B15" s="1557"/>
      <c r="C15" s="1650"/>
      <c r="D15" s="1718"/>
      <c r="E15" s="1545" t="s">
        <v>1521</v>
      </c>
      <c r="F15" s="1554" t="s">
        <v>1796</v>
      </c>
      <c r="G15" s="1554" t="s">
        <v>1831</v>
      </c>
      <c r="H15" s="1627"/>
      <c r="I15" s="1561" t="s">
        <v>1848</v>
      </c>
    </row>
    <row r="16" spans="1:8" ht="15">
      <c r="A16" s="1558"/>
      <c r="B16" s="1557"/>
      <c r="C16" s="1650"/>
      <c r="D16" s="1718"/>
      <c r="E16" s="1545"/>
      <c r="F16" s="1547"/>
      <c r="G16" s="1557"/>
      <c r="H16" s="1627"/>
    </row>
    <row r="17" spans="1:8" ht="13.5" thickBot="1">
      <c r="A17" s="1558"/>
      <c r="B17" s="1557"/>
      <c r="C17" s="1651"/>
      <c r="D17" s="1717"/>
      <c r="E17" s="1553"/>
      <c r="F17" s="1559"/>
      <c r="G17" s="1559"/>
      <c r="H17" s="1628"/>
    </row>
    <row r="18" spans="1:8" ht="48">
      <c r="A18" s="1558"/>
      <c r="B18" s="1557"/>
      <c r="C18" s="1649" t="s">
        <v>1524</v>
      </c>
      <c r="D18" s="1545" t="s">
        <v>1525</v>
      </c>
      <c r="E18" s="1716" t="s">
        <v>1797</v>
      </c>
      <c r="F18" s="1544" t="s">
        <v>1798</v>
      </c>
      <c r="G18" s="1544" t="s">
        <v>1800</v>
      </c>
      <c r="H18" s="1626" t="s">
        <v>1531</v>
      </c>
    </row>
    <row r="19" spans="1:8" ht="48.75" thickBot="1">
      <c r="A19" s="1558"/>
      <c r="B19" s="1557"/>
      <c r="C19" s="1650"/>
      <c r="D19" s="1555" t="s">
        <v>1832</v>
      </c>
      <c r="E19" s="1717"/>
      <c r="F19" s="1553" t="s">
        <v>1799</v>
      </c>
      <c r="G19" s="1553" t="s">
        <v>1799</v>
      </c>
      <c r="H19" s="1627"/>
    </row>
    <row r="20" spans="1:8" ht="48">
      <c r="A20" s="1558"/>
      <c r="B20" s="1557"/>
      <c r="C20" s="1650"/>
      <c r="D20" s="1450"/>
      <c r="E20" s="1716" t="s">
        <v>1801</v>
      </c>
      <c r="F20" s="1544" t="s">
        <v>1802</v>
      </c>
      <c r="G20" s="1544" t="s">
        <v>1803</v>
      </c>
      <c r="H20" s="1627"/>
    </row>
    <row r="21" spans="1:9" ht="13.5" thickBot="1">
      <c r="A21" s="1558"/>
      <c r="B21" s="1557"/>
      <c r="C21" s="1650"/>
      <c r="D21" s="1557"/>
      <c r="E21" s="1717"/>
      <c r="F21" s="1553" t="s">
        <v>1799</v>
      </c>
      <c r="G21" s="1553" t="s">
        <v>1799</v>
      </c>
      <c r="H21" s="1627"/>
      <c r="I21" s="1561" t="s">
        <v>1848</v>
      </c>
    </row>
    <row r="22" spans="1:8" ht="48">
      <c r="A22" s="1558"/>
      <c r="B22" s="1557"/>
      <c r="C22" s="1650"/>
      <c r="D22" s="1557"/>
      <c r="E22" s="1544" t="s">
        <v>1804</v>
      </c>
      <c r="F22" s="1716" t="s">
        <v>1805</v>
      </c>
      <c r="G22" s="1544" t="s">
        <v>1806</v>
      </c>
      <c r="H22" s="1627"/>
    </row>
    <row r="23" spans="1:9" ht="13.5" thickBot="1">
      <c r="A23" s="1558"/>
      <c r="B23" s="1557"/>
      <c r="C23" s="1650"/>
      <c r="D23" s="1557"/>
      <c r="E23" s="1556" t="s">
        <v>1536</v>
      </c>
      <c r="F23" s="1717"/>
      <c r="G23" s="1553" t="s">
        <v>1536</v>
      </c>
      <c r="H23" s="1627"/>
      <c r="I23" s="1561" t="s">
        <v>1848</v>
      </c>
    </row>
    <row r="24" spans="1:8" ht="48">
      <c r="A24" s="1558"/>
      <c r="B24" s="1557"/>
      <c r="C24" s="1650"/>
      <c r="D24" s="1557"/>
      <c r="E24" s="1544" t="s">
        <v>1807</v>
      </c>
      <c r="F24" s="1544" t="s">
        <v>1808</v>
      </c>
      <c r="G24" s="1544" t="s">
        <v>1809</v>
      </c>
      <c r="H24" s="1627"/>
    </row>
    <row r="25" spans="1:9" ht="13.5" thickBot="1">
      <c r="A25" s="1558"/>
      <c r="B25" s="1557"/>
      <c r="C25" s="1650"/>
      <c r="D25" s="1559"/>
      <c r="E25" s="1556" t="s">
        <v>1536</v>
      </c>
      <c r="F25" s="1553" t="s">
        <v>1536</v>
      </c>
      <c r="G25" s="1553" t="s">
        <v>1536</v>
      </c>
      <c r="H25" s="1627"/>
      <c r="I25" s="1561" t="s">
        <v>1848</v>
      </c>
    </row>
    <row r="26" spans="1:8" ht="36">
      <c r="A26" s="1558"/>
      <c r="B26" s="1557"/>
      <c r="C26" s="1650"/>
      <c r="D26" s="1545" t="s">
        <v>1542</v>
      </c>
      <c r="E26" s="1716" t="s">
        <v>1810</v>
      </c>
      <c r="F26" s="1716" t="s">
        <v>1811</v>
      </c>
      <c r="G26" s="1544" t="s">
        <v>1812</v>
      </c>
      <c r="H26" s="1627"/>
    </row>
    <row r="27" spans="1:9" ht="72.75" thickBot="1">
      <c r="A27" s="1558"/>
      <c r="B27" s="1557"/>
      <c r="C27" s="1650"/>
      <c r="D27" s="1555" t="s">
        <v>1833</v>
      </c>
      <c r="E27" s="1717"/>
      <c r="F27" s="1717"/>
      <c r="G27" s="1553" t="s">
        <v>1547</v>
      </c>
      <c r="H27" s="1627"/>
      <c r="I27" s="1561" t="s">
        <v>1848</v>
      </c>
    </row>
    <row r="28" spans="1:8" ht="24">
      <c r="A28" s="1558"/>
      <c r="B28" s="1557"/>
      <c r="C28" s="1650"/>
      <c r="D28" s="1450"/>
      <c r="E28" s="1716" t="s">
        <v>1813</v>
      </c>
      <c r="F28" s="1544" t="s">
        <v>1814</v>
      </c>
      <c r="G28" s="1544" t="s">
        <v>1814</v>
      </c>
      <c r="H28" s="1627"/>
    </row>
    <row r="29" spans="1:8" ht="13.5" thickBot="1">
      <c r="A29" s="1558"/>
      <c r="B29" s="1557"/>
      <c r="C29" s="1650"/>
      <c r="D29" s="1557"/>
      <c r="E29" s="1717"/>
      <c r="F29" s="1553" t="s">
        <v>1550</v>
      </c>
      <c r="G29" s="1553" t="s">
        <v>1551</v>
      </c>
      <c r="H29" s="1627"/>
    </row>
    <row r="30" spans="1:8" ht="24">
      <c r="A30" s="1558"/>
      <c r="B30" s="1557"/>
      <c r="C30" s="1650"/>
      <c r="D30" s="1557"/>
      <c r="E30" s="1716" t="s">
        <v>1815</v>
      </c>
      <c r="F30" s="1544" t="s">
        <v>1816</v>
      </c>
      <c r="G30" s="1544" t="s">
        <v>1816</v>
      </c>
      <c r="H30" s="1627"/>
    </row>
    <row r="31" spans="1:9" ht="13.5" thickBot="1">
      <c r="A31" s="1558"/>
      <c r="B31" s="1557"/>
      <c r="C31" s="1650"/>
      <c r="D31" s="1557"/>
      <c r="E31" s="1717"/>
      <c r="F31" s="1553" t="s">
        <v>1554</v>
      </c>
      <c r="G31" s="1553" t="s">
        <v>1547</v>
      </c>
      <c r="H31" s="1627"/>
      <c r="I31" s="1561" t="s">
        <v>1848</v>
      </c>
    </row>
    <row r="32" spans="1:8" ht="24">
      <c r="A32" s="1558"/>
      <c r="B32" s="1557"/>
      <c r="C32" s="1650"/>
      <c r="D32" s="1557"/>
      <c r="E32" s="1716" t="s">
        <v>1817</v>
      </c>
      <c r="F32" s="1544" t="s">
        <v>1788</v>
      </c>
      <c r="G32" s="1544" t="s">
        <v>1788</v>
      </c>
      <c r="H32" s="1627"/>
    </row>
    <row r="33" spans="1:8" ht="15">
      <c r="A33" s="1558"/>
      <c r="B33" s="1557"/>
      <c r="C33" s="1650"/>
      <c r="D33" s="1557"/>
      <c r="E33" s="1718"/>
      <c r="F33" s="1547" t="s">
        <v>1554</v>
      </c>
      <c r="G33" s="1547" t="s">
        <v>1547</v>
      </c>
      <c r="H33" s="1627"/>
    </row>
    <row r="34" spans="1:8" ht="15">
      <c r="A34" s="1558"/>
      <c r="B34" s="1557"/>
      <c r="C34" s="1650"/>
      <c r="D34" s="1557"/>
      <c r="E34" s="1718"/>
      <c r="F34" s="1548"/>
      <c r="G34" s="1548"/>
      <c r="H34" s="1627"/>
    </row>
    <row r="35" spans="1:9" ht="144.75" thickBot="1">
      <c r="A35" s="1558"/>
      <c r="B35" s="1559"/>
      <c r="C35" s="1651"/>
      <c r="D35" s="1559"/>
      <c r="E35" s="1717"/>
      <c r="F35" s="1556" t="s">
        <v>1818</v>
      </c>
      <c r="G35" s="1556" t="s">
        <v>1819</v>
      </c>
      <c r="H35" s="1628"/>
      <c r="I35" s="1561" t="s">
        <v>1848</v>
      </c>
    </row>
    <row r="36" spans="1:8" ht="168">
      <c r="A36" s="1558"/>
      <c r="B36" s="1459" t="s">
        <v>1558</v>
      </c>
      <c r="C36" s="1484" t="s">
        <v>1564</v>
      </c>
      <c r="D36" s="1638" t="s">
        <v>1834</v>
      </c>
      <c r="E36" s="1638" t="s">
        <v>1835</v>
      </c>
      <c r="F36" s="1638" t="s">
        <v>1836</v>
      </c>
      <c r="G36" s="1638" t="s">
        <v>1837</v>
      </c>
      <c r="H36" s="1641" t="s">
        <v>1820</v>
      </c>
    </row>
    <row r="37" spans="1:8" ht="132">
      <c r="A37" s="1558"/>
      <c r="B37" s="1481" t="s">
        <v>1559</v>
      </c>
      <c r="C37" s="1485" t="s">
        <v>1565</v>
      </c>
      <c r="D37" s="1639"/>
      <c r="E37" s="1639"/>
      <c r="F37" s="1639"/>
      <c r="G37" s="1639"/>
      <c r="H37" s="1642"/>
    </row>
    <row r="38" spans="1:8" ht="15">
      <c r="A38" s="1558"/>
      <c r="B38" s="1481" t="s">
        <v>1451</v>
      </c>
      <c r="C38" s="1557"/>
      <c r="D38" s="1639"/>
      <c r="E38" s="1639"/>
      <c r="F38" s="1639"/>
      <c r="G38" s="1639"/>
      <c r="H38" s="1642"/>
    </row>
    <row r="39" spans="1:8" ht="24">
      <c r="A39" s="1558"/>
      <c r="B39" s="1481" t="s">
        <v>1452</v>
      </c>
      <c r="C39" s="1557"/>
      <c r="D39" s="1639"/>
      <c r="E39" s="1639"/>
      <c r="F39" s="1639"/>
      <c r="G39" s="1639"/>
      <c r="H39" s="1642"/>
    </row>
    <row r="40" spans="1:8" ht="24">
      <c r="A40" s="1558"/>
      <c r="B40" s="1482" t="s">
        <v>1560</v>
      </c>
      <c r="C40" s="1557"/>
      <c r="D40" s="1639"/>
      <c r="E40" s="1639"/>
      <c r="F40" s="1639"/>
      <c r="G40" s="1639"/>
      <c r="H40" s="1642"/>
    </row>
    <row r="41" spans="1:8" ht="24">
      <c r="A41" s="1558"/>
      <c r="B41" s="1481" t="s">
        <v>1453</v>
      </c>
      <c r="C41" s="1557"/>
      <c r="D41" s="1639"/>
      <c r="E41" s="1639"/>
      <c r="F41" s="1639"/>
      <c r="G41" s="1639"/>
      <c r="H41" s="1642"/>
    </row>
    <row r="42" spans="1:9" ht="24.75" thickBot="1">
      <c r="A42" s="1558"/>
      <c r="B42" s="1481" t="s">
        <v>1454</v>
      </c>
      <c r="C42" s="1559"/>
      <c r="D42" s="1640"/>
      <c r="E42" s="1640"/>
      <c r="F42" s="1640"/>
      <c r="G42" s="1640"/>
      <c r="H42" s="1643"/>
      <c r="I42" s="1561" t="s">
        <v>1848</v>
      </c>
    </row>
    <row r="43" spans="1:8" ht="72">
      <c r="A43" s="1558"/>
      <c r="B43" s="1481" t="s">
        <v>1455</v>
      </c>
      <c r="C43" s="1660" t="s">
        <v>1571</v>
      </c>
      <c r="D43" s="1719" t="s">
        <v>1838</v>
      </c>
      <c r="E43" s="1481" t="s">
        <v>1839</v>
      </c>
      <c r="F43" s="1481" t="s">
        <v>1840</v>
      </c>
      <c r="G43" s="1481" t="s">
        <v>1841</v>
      </c>
      <c r="H43" s="1450" t="s">
        <v>1581</v>
      </c>
    </row>
    <row r="44" spans="1:8" ht="96">
      <c r="A44" s="1558"/>
      <c r="B44" s="1450"/>
      <c r="C44" s="1661"/>
      <c r="D44" s="1720"/>
      <c r="E44" s="1488" t="s">
        <v>1574</v>
      </c>
      <c r="F44" s="1489" t="s">
        <v>1576</v>
      </c>
      <c r="G44" s="1490" t="s">
        <v>1579</v>
      </c>
      <c r="H44" s="1450" t="s">
        <v>1582</v>
      </c>
    </row>
    <row r="45" spans="1:8" ht="156">
      <c r="A45" s="1558"/>
      <c r="B45" s="1483" t="s">
        <v>1842</v>
      </c>
      <c r="C45" s="1661"/>
      <c r="D45" s="1720"/>
      <c r="E45" s="1488"/>
      <c r="F45" s="1481" t="s">
        <v>1843</v>
      </c>
      <c r="G45" s="1488" t="s">
        <v>1580</v>
      </c>
      <c r="H45" s="1450" t="s">
        <v>1583</v>
      </c>
    </row>
    <row r="46" spans="1:9" ht="96">
      <c r="A46" s="1558"/>
      <c r="B46" s="1483" t="s">
        <v>1844</v>
      </c>
      <c r="C46" s="1661"/>
      <c r="D46" s="1720"/>
      <c r="E46" s="1557"/>
      <c r="F46" s="1487"/>
      <c r="G46" s="1487"/>
      <c r="H46" s="1450" t="s">
        <v>1584</v>
      </c>
      <c r="I46" s="1561" t="s">
        <v>1848</v>
      </c>
    </row>
    <row r="47" spans="1:8" ht="120">
      <c r="A47" s="1558"/>
      <c r="B47" s="1483" t="s">
        <v>1845</v>
      </c>
      <c r="C47" s="1661"/>
      <c r="D47" s="1720"/>
      <c r="E47" s="1557"/>
      <c r="F47" s="1557"/>
      <c r="G47" s="1557"/>
      <c r="H47" s="1450"/>
    </row>
    <row r="48" spans="1:8" ht="15">
      <c r="A48" s="1558"/>
      <c r="B48" s="1557"/>
      <c r="C48" s="1661"/>
      <c r="D48" s="1720"/>
      <c r="E48" s="1557"/>
      <c r="F48" s="1557"/>
      <c r="G48" s="1557"/>
      <c r="H48" s="1450"/>
    </row>
    <row r="49" spans="1:8" ht="15">
      <c r="A49" s="1558"/>
      <c r="B49" s="1557"/>
      <c r="C49" s="1661"/>
      <c r="D49" s="1720"/>
      <c r="E49" s="1557"/>
      <c r="F49" s="1557"/>
      <c r="G49" s="1557"/>
      <c r="H49" s="1450"/>
    </row>
    <row r="50" spans="1:8" ht="15">
      <c r="A50" s="1558"/>
      <c r="B50" s="1557"/>
      <c r="C50" s="1661"/>
      <c r="D50" s="1720"/>
      <c r="E50" s="1557"/>
      <c r="F50" s="1557"/>
      <c r="G50" s="1557"/>
      <c r="H50" s="1450"/>
    </row>
    <row r="51" spans="1:8" ht="15">
      <c r="A51" s="1558"/>
      <c r="B51" s="1557"/>
      <c r="C51" s="1661"/>
      <c r="D51" s="1720"/>
      <c r="E51" s="1557"/>
      <c r="F51" s="1557"/>
      <c r="G51" s="1557"/>
      <c r="H51" s="1450"/>
    </row>
    <row r="52" spans="1:8" ht="15">
      <c r="A52" s="1558"/>
      <c r="B52" s="1557"/>
      <c r="C52" s="1661"/>
      <c r="D52" s="1720"/>
      <c r="E52" s="1557"/>
      <c r="F52" s="1557"/>
      <c r="G52" s="1557"/>
      <c r="H52" s="1450"/>
    </row>
    <row r="53" spans="1:8" ht="13.5" thickBot="1">
      <c r="A53" s="1560"/>
      <c r="B53" s="1559"/>
      <c r="C53" s="1662"/>
      <c r="D53" s="1721"/>
      <c r="E53" s="1559"/>
      <c r="F53" s="1559"/>
      <c r="G53" s="1559"/>
      <c r="H53" s="1451"/>
    </row>
  </sheetData>
  <mergeCells count="34">
    <mergeCell ref="H3:H4"/>
    <mergeCell ref="B3:B4"/>
    <mergeCell ref="C3:C4"/>
    <mergeCell ref="E3:E4"/>
    <mergeCell ref="F3:F4"/>
    <mergeCell ref="G3:G4"/>
    <mergeCell ref="C43:C53"/>
    <mergeCell ref="D43:D53"/>
    <mergeCell ref="C18:C35"/>
    <mergeCell ref="E18:E19"/>
    <mergeCell ref="H18:H35"/>
    <mergeCell ref="E20:E21"/>
    <mergeCell ref="F22:F23"/>
    <mergeCell ref="E26:E27"/>
    <mergeCell ref="F26:F27"/>
    <mergeCell ref="E28:E29"/>
    <mergeCell ref="E30:E31"/>
    <mergeCell ref="E32:E35"/>
    <mergeCell ref="A1:XFD1"/>
    <mergeCell ref="I3:I4"/>
    <mergeCell ref="D36:D42"/>
    <mergeCell ref="E36:E42"/>
    <mergeCell ref="F36:F42"/>
    <mergeCell ref="G36:G42"/>
    <mergeCell ref="H36:H42"/>
    <mergeCell ref="C5:C13"/>
    <mergeCell ref="E5:E6"/>
    <mergeCell ref="F5:F6"/>
    <mergeCell ref="G5:G6"/>
    <mergeCell ref="H5:H17"/>
    <mergeCell ref="C14:C17"/>
    <mergeCell ref="D14:D17"/>
    <mergeCell ref="B2:H2"/>
    <mergeCell ref="A3:A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workbookViewId="0" topLeftCell="A10">
      <selection activeCell="I10" sqref="I10"/>
    </sheetView>
  </sheetViews>
  <sheetFormatPr defaultColWidth="9.140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118"/>
      <c r="C2" s="71"/>
      <c r="D2" s="71"/>
      <c r="E2" s="72"/>
    </row>
    <row r="3" spans="2:5" ht="19.5" thickBot="1">
      <c r="B3" s="119"/>
      <c r="C3" s="1723" t="s">
        <v>255</v>
      </c>
      <c r="D3" s="1724"/>
      <c r="E3" s="120"/>
    </row>
    <row r="4" spans="2:5" ht="15">
      <c r="B4" s="119"/>
      <c r="C4" s="121"/>
      <c r="D4" s="121"/>
      <c r="E4" s="120"/>
    </row>
    <row r="5" spans="2:5" ht="15.75" thickBot="1">
      <c r="B5" s="119"/>
      <c r="C5" s="122" t="s">
        <v>292</v>
      </c>
      <c r="D5" s="121"/>
      <c r="E5" s="120"/>
    </row>
    <row r="6" spans="2:5" ht="15.75" thickBot="1">
      <c r="B6" s="119"/>
      <c r="C6" s="131" t="s">
        <v>256</v>
      </c>
      <c r="D6" s="132" t="s">
        <v>257</v>
      </c>
      <c r="E6" s="120"/>
    </row>
    <row r="7" spans="2:5" ht="409.6" thickBot="1">
      <c r="B7" s="119"/>
      <c r="C7" s="123" t="s">
        <v>296</v>
      </c>
      <c r="D7" s="124" t="s">
        <v>1663</v>
      </c>
      <c r="E7" s="120"/>
    </row>
    <row r="8" spans="2:5" ht="409.6" thickBot="1">
      <c r="B8" s="119"/>
      <c r="C8" s="125" t="s">
        <v>297</v>
      </c>
      <c r="D8" s="126" t="s">
        <v>1664</v>
      </c>
      <c r="E8" s="120"/>
    </row>
    <row r="9" spans="2:5" ht="315.75" thickBot="1">
      <c r="B9" s="119"/>
      <c r="C9" s="127" t="s">
        <v>258</v>
      </c>
      <c r="D9" s="128" t="s">
        <v>1665</v>
      </c>
      <c r="E9" s="120"/>
    </row>
    <row r="10" spans="2:5" ht="409.6" thickBot="1">
      <c r="B10" s="119"/>
      <c r="C10" s="123" t="s">
        <v>270</v>
      </c>
      <c r="D10" s="124" t="s">
        <v>1780</v>
      </c>
      <c r="E10" s="120"/>
    </row>
    <row r="11" spans="2:5" ht="15">
      <c r="B11" s="119"/>
      <c r="C11" s="121"/>
      <c r="D11" s="121"/>
      <c r="E11" s="120"/>
    </row>
    <row r="12" spans="2:5" ht="15.75" thickBot="1">
      <c r="B12" s="119"/>
      <c r="C12" s="1725" t="s">
        <v>293</v>
      </c>
      <c r="D12" s="1725"/>
      <c r="E12" s="120"/>
    </row>
    <row r="13" spans="2:5" ht="15.75" thickBot="1">
      <c r="B13" s="119"/>
      <c r="C13" s="133" t="s">
        <v>259</v>
      </c>
      <c r="D13" s="133" t="s">
        <v>257</v>
      </c>
      <c r="E13" s="120"/>
    </row>
    <row r="14" spans="2:5" ht="15.75" thickBot="1">
      <c r="B14" s="119"/>
      <c r="C14" s="1722" t="s">
        <v>294</v>
      </c>
      <c r="D14" s="1722"/>
      <c r="E14" s="120"/>
    </row>
    <row r="15" spans="2:5" ht="120.75" thickBot="1">
      <c r="B15" s="119"/>
      <c r="C15" s="127" t="s">
        <v>298</v>
      </c>
      <c r="D15" s="1520" t="s">
        <v>1666</v>
      </c>
      <c r="E15" s="120"/>
    </row>
    <row r="16" spans="2:5" ht="150.75" thickBot="1">
      <c r="B16" s="119"/>
      <c r="C16" s="127" t="s">
        <v>299</v>
      </c>
      <c r="D16" s="1520" t="s">
        <v>1667</v>
      </c>
      <c r="E16" s="120"/>
    </row>
    <row r="17" spans="2:5" ht="15.75" thickBot="1">
      <c r="B17" s="119"/>
      <c r="C17" s="1722" t="s">
        <v>295</v>
      </c>
      <c r="D17" s="1722"/>
      <c r="E17" s="120"/>
    </row>
    <row r="18" spans="2:5" ht="210.75" thickBot="1">
      <c r="B18" s="119"/>
      <c r="C18" s="127" t="s">
        <v>300</v>
      </c>
      <c r="D18" s="1520" t="s">
        <v>1668</v>
      </c>
      <c r="E18" s="120"/>
    </row>
    <row r="19" spans="2:5" ht="135.75" thickBot="1">
      <c r="B19" s="119"/>
      <c r="C19" s="127" t="s">
        <v>291</v>
      </c>
      <c r="D19" s="1520" t="s">
        <v>1669</v>
      </c>
      <c r="E19" s="120"/>
    </row>
    <row r="20" spans="2:5" ht="15.75" thickBot="1">
      <c r="B20" s="119"/>
      <c r="C20" s="1722" t="s">
        <v>260</v>
      </c>
      <c r="D20" s="1722"/>
      <c r="E20" s="120"/>
    </row>
    <row r="21" spans="2:5" ht="60.75" thickBot="1">
      <c r="B21" s="119"/>
      <c r="C21" s="129" t="s">
        <v>261</v>
      </c>
      <c r="D21" s="129" t="s">
        <v>1670</v>
      </c>
      <c r="E21" s="120"/>
    </row>
    <row r="22" spans="2:5" ht="105.75" thickBot="1">
      <c r="B22" s="119"/>
      <c r="C22" s="129" t="s">
        <v>262</v>
      </c>
      <c r="D22" s="129" t="s">
        <v>1671</v>
      </c>
      <c r="E22" s="120"/>
    </row>
    <row r="23" spans="2:5" ht="75.75" thickBot="1">
      <c r="B23" s="119"/>
      <c r="C23" s="129" t="s">
        <v>263</v>
      </c>
      <c r="D23" s="129" t="s">
        <v>1672</v>
      </c>
      <c r="E23" s="120"/>
    </row>
    <row r="24" spans="2:5" ht="15.75" thickBot="1">
      <c r="B24" s="119"/>
      <c r="C24" s="1722" t="s">
        <v>264</v>
      </c>
      <c r="D24" s="1722"/>
      <c r="E24" s="120"/>
    </row>
    <row r="25" spans="2:5" ht="165.75" thickBot="1">
      <c r="B25" s="119"/>
      <c r="C25" s="127" t="s">
        <v>301</v>
      </c>
      <c r="D25" s="1519" t="s">
        <v>1673</v>
      </c>
      <c r="E25" s="120"/>
    </row>
    <row r="26" spans="2:5" ht="409.6" thickBot="1">
      <c r="B26" s="119"/>
      <c r="C26" s="127" t="s">
        <v>302</v>
      </c>
      <c r="D26" s="1519" t="s">
        <v>1674</v>
      </c>
      <c r="E26" s="120"/>
    </row>
    <row r="27" spans="2:5" ht="105.75" thickBot="1">
      <c r="B27" s="119"/>
      <c r="C27" s="127" t="s">
        <v>265</v>
      </c>
      <c r="D27" s="1519" t="s">
        <v>1675</v>
      </c>
      <c r="E27" s="120"/>
    </row>
    <row r="28" spans="2:5" ht="285.75" thickBot="1">
      <c r="B28" s="119"/>
      <c r="C28" s="127" t="s">
        <v>303</v>
      </c>
      <c r="D28" s="1519" t="s">
        <v>1676</v>
      </c>
      <c r="E28" s="120"/>
    </row>
    <row r="29" spans="2:5" ht="15.75" thickBot="1">
      <c r="B29" s="161"/>
      <c r="C29" s="130"/>
      <c r="D29" s="130"/>
      <c r="E29" s="162"/>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zoomScale="85" zoomScaleNormal="85" workbookViewId="0" topLeftCell="C63">
      <selection activeCell="H25" sqref="H25:K25"/>
    </sheetView>
  </sheetViews>
  <sheetFormatPr defaultColWidth="9.140625" defaultRowHeight="15" outlineLevelRow="1"/>
  <cols>
    <col min="1" max="1" width="3.00390625" style="164" customWidth="1"/>
    <col min="2" max="2" width="28.57421875" style="164" customWidth="1"/>
    <col min="3" max="3" width="50.57421875" style="164" customWidth="1"/>
    <col min="4" max="4" width="34.28125" style="164" customWidth="1"/>
    <col min="5" max="5" width="32.00390625" style="164" customWidth="1"/>
    <col min="6" max="6" width="26.7109375" style="164" customWidth="1"/>
    <col min="7" max="7" width="26.421875" style="164" bestFit="1" customWidth="1"/>
    <col min="8" max="8" width="30.00390625" style="164" customWidth="1"/>
    <col min="9" max="9" width="26.140625" style="164" customWidth="1"/>
    <col min="10" max="10" width="25.8515625" style="164" customWidth="1"/>
    <col min="11" max="11" width="31.00390625" style="164" bestFit="1" customWidth="1"/>
    <col min="12" max="12" width="30.28125" style="164" customWidth="1"/>
    <col min="13" max="13" width="27.140625" style="164" bestFit="1" customWidth="1"/>
    <col min="14" max="14" width="25.00390625" style="164" customWidth="1"/>
    <col min="15" max="15" width="25.8515625" style="164" bestFit="1" customWidth="1"/>
    <col min="16" max="16" width="30.28125" style="164" customWidth="1"/>
    <col min="17" max="17" width="27.140625" style="164" bestFit="1" customWidth="1"/>
    <col min="18" max="18" width="24.28125" style="164" customWidth="1"/>
    <col min="19" max="19" width="23.140625" style="164" bestFit="1" customWidth="1"/>
    <col min="20" max="20" width="27.7109375" style="164" customWidth="1"/>
    <col min="21" max="16384" width="9.140625" style="164" customWidth="1"/>
  </cols>
  <sheetData>
    <row r="1" ht="15.75" thickBot="1"/>
    <row r="2" spans="2:19" ht="26.25">
      <c r="B2" s="100"/>
      <c r="C2" s="1818"/>
      <c r="D2" s="1818"/>
      <c r="E2" s="1818"/>
      <c r="F2" s="1818"/>
      <c r="G2" s="1818"/>
      <c r="H2" s="94"/>
      <c r="I2" s="94"/>
      <c r="J2" s="94"/>
      <c r="K2" s="94"/>
      <c r="L2" s="94"/>
      <c r="M2" s="94"/>
      <c r="N2" s="94"/>
      <c r="O2" s="94"/>
      <c r="P2" s="94"/>
      <c r="Q2" s="94"/>
      <c r="R2" s="94"/>
      <c r="S2" s="95"/>
    </row>
    <row r="3" spans="2:19" ht="26.25">
      <c r="B3" s="101"/>
      <c r="C3" s="1824" t="s">
        <v>280</v>
      </c>
      <c r="D3" s="1825"/>
      <c r="E3" s="1825"/>
      <c r="F3" s="1825"/>
      <c r="G3" s="1826"/>
      <c r="H3" s="97"/>
      <c r="I3" s="97"/>
      <c r="J3" s="97"/>
      <c r="K3" s="97"/>
      <c r="L3" s="97"/>
      <c r="M3" s="97"/>
      <c r="N3" s="97"/>
      <c r="O3" s="97"/>
      <c r="P3" s="97"/>
      <c r="Q3" s="97"/>
      <c r="R3" s="97"/>
      <c r="S3" s="99"/>
    </row>
    <row r="4" spans="2:19" ht="26.25">
      <c r="B4" s="101"/>
      <c r="C4" s="102"/>
      <c r="D4" s="102"/>
      <c r="E4" s="102"/>
      <c r="F4" s="102"/>
      <c r="G4" s="102"/>
      <c r="H4" s="97"/>
      <c r="I4" s="97"/>
      <c r="J4" s="97"/>
      <c r="K4" s="97"/>
      <c r="L4" s="97"/>
      <c r="M4" s="97"/>
      <c r="N4" s="97"/>
      <c r="O4" s="97"/>
      <c r="P4" s="97"/>
      <c r="Q4" s="97"/>
      <c r="R4" s="97"/>
      <c r="S4" s="99"/>
    </row>
    <row r="5" spans="2:19" ht="15.75" thickBot="1">
      <c r="B5" s="96"/>
      <c r="C5" s="97"/>
      <c r="D5" s="97"/>
      <c r="E5" s="97"/>
      <c r="F5" s="97"/>
      <c r="G5" s="97"/>
      <c r="H5" s="97"/>
      <c r="I5" s="97"/>
      <c r="J5" s="97"/>
      <c r="K5" s="97"/>
      <c r="L5" s="97"/>
      <c r="M5" s="97"/>
      <c r="N5" s="97"/>
      <c r="O5" s="97"/>
      <c r="P5" s="97"/>
      <c r="Q5" s="97"/>
      <c r="R5" s="97"/>
      <c r="S5" s="99"/>
    </row>
    <row r="6" spans="2:19" ht="34.5" customHeight="1" thickBot="1">
      <c r="B6" s="1819" t="s">
        <v>599</v>
      </c>
      <c r="C6" s="1820"/>
      <c r="D6" s="1820"/>
      <c r="E6" s="1820"/>
      <c r="F6" s="1820"/>
      <c r="G6" s="1820"/>
      <c r="H6" s="250"/>
      <c r="I6" s="250"/>
      <c r="J6" s="250"/>
      <c r="K6" s="250"/>
      <c r="L6" s="250"/>
      <c r="M6" s="250"/>
      <c r="N6" s="250"/>
      <c r="O6" s="250"/>
      <c r="P6" s="250"/>
      <c r="Q6" s="250"/>
      <c r="R6" s="250"/>
      <c r="S6" s="251"/>
    </row>
    <row r="7" spans="2:19" ht="15.75" customHeight="1">
      <c r="B7" s="1819" t="s">
        <v>661</v>
      </c>
      <c r="C7" s="1821"/>
      <c r="D7" s="1821"/>
      <c r="E7" s="1821"/>
      <c r="F7" s="1821"/>
      <c r="G7" s="1821"/>
      <c r="H7" s="250"/>
      <c r="I7" s="250"/>
      <c r="J7" s="250"/>
      <c r="K7" s="250"/>
      <c r="L7" s="250"/>
      <c r="M7" s="250"/>
      <c r="N7" s="250"/>
      <c r="O7" s="250"/>
      <c r="P7" s="250"/>
      <c r="Q7" s="250"/>
      <c r="R7" s="250"/>
      <c r="S7" s="251"/>
    </row>
    <row r="8" spans="2:19" ht="15.75" customHeight="1" thickBot="1">
      <c r="B8" s="1822" t="s">
        <v>240</v>
      </c>
      <c r="C8" s="1823"/>
      <c r="D8" s="1823"/>
      <c r="E8" s="1823"/>
      <c r="F8" s="1823"/>
      <c r="G8" s="1823"/>
      <c r="H8" s="252"/>
      <c r="I8" s="252"/>
      <c r="J8" s="252"/>
      <c r="K8" s="252"/>
      <c r="L8" s="252"/>
      <c r="M8" s="252"/>
      <c r="N8" s="252"/>
      <c r="O8" s="252"/>
      <c r="P8" s="252"/>
      <c r="Q8" s="252"/>
      <c r="R8" s="252"/>
      <c r="S8" s="253"/>
    </row>
    <row r="10" spans="2:3" ht="21">
      <c r="B10" s="1726" t="s">
        <v>306</v>
      </c>
      <c r="C10" s="1726"/>
    </row>
    <row r="11" ht="15.75" thickBot="1"/>
    <row r="12" spans="2:3" ht="15" customHeight="1" thickBot="1">
      <c r="B12" s="254" t="s">
        <v>307</v>
      </c>
      <c r="C12" s="165" t="s">
        <v>1677</v>
      </c>
    </row>
    <row r="13" spans="2:3" ht="15.75" customHeight="1" thickBot="1">
      <c r="B13" s="254" t="s">
        <v>273</v>
      </c>
      <c r="C13" s="165" t="s">
        <v>666</v>
      </c>
    </row>
    <row r="14" spans="2:3" ht="15.75" customHeight="1" thickBot="1">
      <c r="B14" s="254" t="s">
        <v>662</v>
      </c>
      <c r="C14" s="165" t="s">
        <v>602</v>
      </c>
    </row>
    <row r="15" spans="2:3" ht="15.75" customHeight="1" thickBot="1">
      <c r="B15" s="254" t="s">
        <v>308</v>
      </c>
      <c r="C15" s="165" t="s">
        <v>96</v>
      </c>
    </row>
    <row r="16" spans="2:3" ht="15.75" thickBot="1">
      <c r="B16" s="254" t="s">
        <v>309</v>
      </c>
      <c r="C16" s="165" t="s">
        <v>603</v>
      </c>
    </row>
    <row r="17" spans="2:3" ht="15.75" thickBot="1">
      <c r="B17" s="254" t="s">
        <v>310</v>
      </c>
      <c r="C17" s="165" t="s">
        <v>492</v>
      </c>
    </row>
    <row r="18" ht="15.75" thickBot="1"/>
    <row r="19" spans="4:19" ht="15.75" thickBot="1">
      <c r="D19" s="1727" t="s">
        <v>311</v>
      </c>
      <c r="E19" s="1728"/>
      <c r="F19" s="1728"/>
      <c r="G19" s="1729"/>
      <c r="H19" s="1727" t="s">
        <v>312</v>
      </c>
      <c r="I19" s="1728"/>
      <c r="J19" s="1728"/>
      <c r="K19" s="1729"/>
      <c r="L19" s="1727" t="s">
        <v>313</v>
      </c>
      <c r="M19" s="1728"/>
      <c r="N19" s="1728"/>
      <c r="O19" s="1729"/>
      <c r="P19" s="1727" t="s">
        <v>314</v>
      </c>
      <c r="Q19" s="1728"/>
      <c r="R19" s="1728"/>
      <c r="S19" s="1729"/>
    </row>
    <row r="20" spans="2:19" ht="45" customHeight="1" thickBot="1">
      <c r="B20" s="1730" t="s">
        <v>315</v>
      </c>
      <c r="C20" s="1733" t="s">
        <v>316</v>
      </c>
      <c r="D20" s="166"/>
      <c r="E20" s="167" t="s">
        <v>317</v>
      </c>
      <c r="F20" s="168" t="s">
        <v>318</v>
      </c>
      <c r="G20" s="169" t="s">
        <v>319</v>
      </c>
      <c r="H20" s="166"/>
      <c r="I20" s="167" t="s">
        <v>317</v>
      </c>
      <c r="J20" s="168" t="s">
        <v>318</v>
      </c>
      <c r="K20" s="169" t="s">
        <v>319</v>
      </c>
      <c r="L20" s="166"/>
      <c r="M20" s="167" t="s">
        <v>317</v>
      </c>
      <c r="N20" s="168" t="s">
        <v>318</v>
      </c>
      <c r="O20" s="169" t="s">
        <v>319</v>
      </c>
      <c r="P20" s="166"/>
      <c r="Q20" s="167" t="s">
        <v>317</v>
      </c>
      <c r="R20" s="168" t="s">
        <v>318</v>
      </c>
      <c r="S20" s="169" t="s">
        <v>319</v>
      </c>
    </row>
    <row r="21" spans="2:19" ht="40.5" customHeight="1">
      <c r="B21" s="1731"/>
      <c r="C21" s="1734"/>
      <c r="D21" s="170" t="s">
        <v>320</v>
      </c>
      <c r="E21" s="171">
        <v>0</v>
      </c>
      <c r="F21" s="172">
        <v>0</v>
      </c>
      <c r="G21" s="173">
        <v>0</v>
      </c>
      <c r="H21" s="174" t="s">
        <v>320</v>
      </c>
      <c r="I21" s="175">
        <v>4740</v>
      </c>
      <c r="J21" s="176">
        <v>4740</v>
      </c>
      <c r="K21" s="177"/>
      <c r="L21" s="170" t="s">
        <v>320</v>
      </c>
      <c r="M21" s="175"/>
      <c r="N21" s="176"/>
      <c r="O21" s="177"/>
      <c r="P21" s="170" t="s">
        <v>320</v>
      </c>
      <c r="Q21" s="175"/>
      <c r="R21" s="176"/>
      <c r="S21" s="177"/>
    </row>
    <row r="22" spans="2:19" ht="39.75" customHeight="1">
      <c r="B22" s="1731"/>
      <c r="C22" s="1734"/>
      <c r="D22" s="178" t="s">
        <v>321</v>
      </c>
      <c r="E22" s="179">
        <v>0</v>
      </c>
      <c r="F22" s="179">
        <v>0</v>
      </c>
      <c r="G22" s="180">
        <v>0</v>
      </c>
      <c r="H22" s="181" t="s">
        <v>321</v>
      </c>
      <c r="I22" s="182">
        <v>0.5</v>
      </c>
      <c r="J22" s="182">
        <v>0.5</v>
      </c>
      <c r="K22" s="183"/>
      <c r="L22" s="178" t="s">
        <v>321</v>
      </c>
      <c r="M22" s="182"/>
      <c r="N22" s="182"/>
      <c r="O22" s="183"/>
      <c r="P22" s="178" t="s">
        <v>321</v>
      </c>
      <c r="Q22" s="182"/>
      <c r="R22" s="182"/>
      <c r="S22" s="183"/>
    </row>
    <row r="23" spans="2:19" ht="37.5" customHeight="1">
      <c r="B23" s="1732"/>
      <c r="C23" s="1735"/>
      <c r="D23" s="178" t="s">
        <v>322</v>
      </c>
      <c r="E23" s="179"/>
      <c r="F23" s="179"/>
      <c r="G23" s="180"/>
      <c r="H23" s="181" t="s">
        <v>322</v>
      </c>
      <c r="I23" s="182">
        <v>0.87</v>
      </c>
      <c r="J23" s="182">
        <v>0.87</v>
      </c>
      <c r="K23" s="183"/>
      <c r="L23" s="178" t="s">
        <v>322</v>
      </c>
      <c r="M23" s="182"/>
      <c r="N23" s="182"/>
      <c r="O23" s="183"/>
      <c r="P23" s="178" t="s">
        <v>322</v>
      </c>
      <c r="Q23" s="182"/>
      <c r="R23" s="182"/>
      <c r="S23" s="183"/>
    </row>
    <row r="24" spans="2:19" ht="15.75" thickBot="1">
      <c r="B24" s="184"/>
      <c r="C24" s="184"/>
      <c r="Q24" s="185"/>
      <c r="R24" s="185"/>
      <c r="S24" s="185"/>
    </row>
    <row r="25" spans="2:19" ht="30" customHeight="1" thickBot="1">
      <c r="B25" s="184"/>
      <c r="C25" s="184"/>
      <c r="D25" s="1727" t="s">
        <v>311</v>
      </c>
      <c r="E25" s="1728"/>
      <c r="F25" s="1728"/>
      <c r="G25" s="1729"/>
      <c r="H25" s="1727" t="s">
        <v>312</v>
      </c>
      <c r="I25" s="1728"/>
      <c r="J25" s="1728"/>
      <c r="K25" s="1729"/>
      <c r="L25" s="1727" t="s">
        <v>313</v>
      </c>
      <c r="M25" s="1728"/>
      <c r="N25" s="1728"/>
      <c r="O25" s="1729"/>
      <c r="P25" s="1727" t="s">
        <v>314</v>
      </c>
      <c r="Q25" s="1728"/>
      <c r="R25" s="1728"/>
      <c r="S25" s="1729"/>
    </row>
    <row r="26" spans="2:19" ht="47.25" customHeight="1">
      <c r="B26" s="1730" t="s">
        <v>323</v>
      </c>
      <c r="C26" s="1730" t="s">
        <v>324</v>
      </c>
      <c r="D26" s="1736" t="s">
        <v>325</v>
      </c>
      <c r="E26" s="1737"/>
      <c r="F26" s="186" t="s">
        <v>326</v>
      </c>
      <c r="G26" s="187" t="s">
        <v>327</v>
      </c>
      <c r="H26" s="1736" t="s">
        <v>325</v>
      </c>
      <c r="I26" s="1737"/>
      <c r="J26" s="186" t="s">
        <v>326</v>
      </c>
      <c r="K26" s="187" t="s">
        <v>327</v>
      </c>
      <c r="L26" s="1736" t="s">
        <v>325</v>
      </c>
      <c r="M26" s="1737"/>
      <c r="N26" s="186" t="s">
        <v>326</v>
      </c>
      <c r="O26" s="187" t="s">
        <v>327</v>
      </c>
      <c r="P26" s="1736" t="s">
        <v>325</v>
      </c>
      <c r="Q26" s="1737"/>
      <c r="R26" s="186" t="s">
        <v>326</v>
      </c>
      <c r="S26" s="187" t="s">
        <v>327</v>
      </c>
    </row>
    <row r="27" spans="2:19" ht="51" customHeight="1">
      <c r="B27" s="1731"/>
      <c r="C27" s="1731"/>
      <c r="D27" s="188" t="s">
        <v>320</v>
      </c>
      <c r="E27" s="189"/>
      <c r="F27" s="1754"/>
      <c r="G27" s="1756"/>
      <c r="H27" s="188" t="s">
        <v>320</v>
      </c>
      <c r="I27" s="190"/>
      <c r="J27" s="1738"/>
      <c r="K27" s="1740"/>
      <c r="L27" s="188" t="s">
        <v>320</v>
      </c>
      <c r="M27" s="190"/>
      <c r="N27" s="1738"/>
      <c r="O27" s="1740"/>
      <c r="P27" s="188" t="s">
        <v>320</v>
      </c>
      <c r="Q27" s="190"/>
      <c r="R27" s="1738"/>
      <c r="S27" s="1740"/>
    </row>
    <row r="28" spans="2:19" ht="51" customHeight="1">
      <c r="B28" s="1732"/>
      <c r="C28" s="1732"/>
      <c r="D28" s="191" t="s">
        <v>328</v>
      </c>
      <c r="E28" s="192"/>
      <c r="F28" s="1755"/>
      <c r="G28" s="1757"/>
      <c r="H28" s="191" t="s">
        <v>328</v>
      </c>
      <c r="I28" s="193"/>
      <c r="J28" s="1739"/>
      <c r="K28" s="1741"/>
      <c r="L28" s="191" t="s">
        <v>328</v>
      </c>
      <c r="M28" s="193"/>
      <c r="N28" s="1739"/>
      <c r="O28" s="1741"/>
      <c r="P28" s="191" t="s">
        <v>328</v>
      </c>
      <c r="Q28" s="193"/>
      <c r="R28" s="1739"/>
      <c r="S28" s="1741"/>
    </row>
    <row r="29" spans="2:19" ht="33.75" customHeight="1">
      <c r="B29" s="1742" t="s">
        <v>329</v>
      </c>
      <c r="C29" s="1745" t="s">
        <v>330</v>
      </c>
      <c r="D29" s="1372" t="s">
        <v>331</v>
      </c>
      <c r="E29" s="194" t="s">
        <v>310</v>
      </c>
      <c r="F29" s="194" t="s">
        <v>332</v>
      </c>
      <c r="G29" s="195" t="s">
        <v>333</v>
      </c>
      <c r="H29" s="1372" t="s">
        <v>331</v>
      </c>
      <c r="I29" s="194" t="s">
        <v>310</v>
      </c>
      <c r="J29" s="194" t="s">
        <v>332</v>
      </c>
      <c r="K29" s="195" t="s">
        <v>333</v>
      </c>
      <c r="L29" s="1372" t="s">
        <v>331</v>
      </c>
      <c r="M29" s="194" t="s">
        <v>310</v>
      </c>
      <c r="N29" s="194" t="s">
        <v>332</v>
      </c>
      <c r="O29" s="195" t="s">
        <v>333</v>
      </c>
      <c r="P29" s="1372" t="s">
        <v>331</v>
      </c>
      <c r="Q29" s="194" t="s">
        <v>310</v>
      </c>
      <c r="R29" s="194" t="s">
        <v>332</v>
      </c>
      <c r="S29" s="195" t="s">
        <v>333</v>
      </c>
    </row>
    <row r="30" spans="2:19" ht="30" customHeight="1">
      <c r="B30" s="1743"/>
      <c r="C30" s="1746"/>
      <c r="D30" s="196"/>
      <c r="E30" s="197"/>
      <c r="F30" s="197"/>
      <c r="G30" s="198"/>
      <c r="H30" s="199"/>
      <c r="I30" s="200"/>
      <c r="J30" s="199"/>
      <c r="K30" s="201"/>
      <c r="L30" s="199"/>
      <c r="M30" s="200"/>
      <c r="N30" s="199"/>
      <c r="O30" s="201"/>
      <c r="P30" s="199"/>
      <c r="Q30" s="200"/>
      <c r="R30" s="199"/>
      <c r="S30" s="201"/>
    </row>
    <row r="31" spans="2:19" ht="36.75" customHeight="1" hidden="1" outlineLevel="1">
      <c r="B31" s="1743"/>
      <c r="C31" s="1746"/>
      <c r="D31" s="1372" t="s">
        <v>331</v>
      </c>
      <c r="E31" s="194" t="s">
        <v>310</v>
      </c>
      <c r="F31" s="194" t="s">
        <v>332</v>
      </c>
      <c r="G31" s="195" t="s">
        <v>333</v>
      </c>
      <c r="H31" s="1372" t="s">
        <v>331</v>
      </c>
      <c r="I31" s="194" t="s">
        <v>310</v>
      </c>
      <c r="J31" s="194" t="s">
        <v>332</v>
      </c>
      <c r="K31" s="195" t="s">
        <v>333</v>
      </c>
      <c r="L31" s="1372" t="s">
        <v>331</v>
      </c>
      <c r="M31" s="194" t="s">
        <v>310</v>
      </c>
      <c r="N31" s="194" t="s">
        <v>332</v>
      </c>
      <c r="O31" s="195" t="s">
        <v>333</v>
      </c>
      <c r="P31" s="1372" t="s">
        <v>331</v>
      </c>
      <c r="Q31" s="194" t="s">
        <v>310</v>
      </c>
      <c r="R31" s="194" t="s">
        <v>332</v>
      </c>
      <c r="S31" s="195" t="s">
        <v>333</v>
      </c>
    </row>
    <row r="32" spans="2:19" ht="30" customHeight="1" hidden="1" outlineLevel="1">
      <c r="B32" s="1743"/>
      <c r="C32" s="1746"/>
      <c r="D32" s="196"/>
      <c r="E32" s="197"/>
      <c r="F32" s="197"/>
      <c r="G32" s="198"/>
      <c r="H32" s="199"/>
      <c r="I32" s="200"/>
      <c r="J32" s="199"/>
      <c r="K32" s="201"/>
      <c r="L32" s="199"/>
      <c r="M32" s="200"/>
      <c r="N32" s="199"/>
      <c r="O32" s="201"/>
      <c r="P32" s="199"/>
      <c r="Q32" s="200"/>
      <c r="R32" s="199"/>
      <c r="S32" s="201"/>
    </row>
    <row r="33" spans="2:19" ht="36" customHeight="1" hidden="1" outlineLevel="1">
      <c r="B33" s="1743"/>
      <c r="C33" s="1746"/>
      <c r="D33" s="1372" t="s">
        <v>331</v>
      </c>
      <c r="E33" s="194" t="s">
        <v>310</v>
      </c>
      <c r="F33" s="194" t="s">
        <v>332</v>
      </c>
      <c r="G33" s="195" t="s">
        <v>333</v>
      </c>
      <c r="H33" s="1372" t="s">
        <v>331</v>
      </c>
      <c r="I33" s="194" t="s">
        <v>310</v>
      </c>
      <c r="J33" s="194" t="s">
        <v>332</v>
      </c>
      <c r="K33" s="195" t="s">
        <v>333</v>
      </c>
      <c r="L33" s="1372" t="s">
        <v>331</v>
      </c>
      <c r="M33" s="194" t="s">
        <v>310</v>
      </c>
      <c r="N33" s="194" t="s">
        <v>332</v>
      </c>
      <c r="O33" s="195" t="s">
        <v>333</v>
      </c>
      <c r="P33" s="1372" t="s">
        <v>331</v>
      </c>
      <c r="Q33" s="194" t="s">
        <v>310</v>
      </c>
      <c r="R33" s="194" t="s">
        <v>332</v>
      </c>
      <c r="S33" s="195" t="s">
        <v>333</v>
      </c>
    </row>
    <row r="34" spans="2:19" ht="30" customHeight="1" hidden="1" outlineLevel="1">
      <c r="B34" s="1743"/>
      <c r="C34" s="1746"/>
      <c r="D34" s="196"/>
      <c r="E34" s="197"/>
      <c r="F34" s="197"/>
      <c r="G34" s="198"/>
      <c r="H34" s="199"/>
      <c r="I34" s="200"/>
      <c r="J34" s="199"/>
      <c r="K34" s="201"/>
      <c r="L34" s="199"/>
      <c r="M34" s="200"/>
      <c r="N34" s="199"/>
      <c r="O34" s="201"/>
      <c r="P34" s="199"/>
      <c r="Q34" s="200"/>
      <c r="R34" s="199"/>
      <c r="S34" s="201"/>
    </row>
    <row r="35" spans="2:19" ht="39" customHeight="1" hidden="1" outlineLevel="1">
      <c r="B35" s="1743"/>
      <c r="C35" s="1746"/>
      <c r="D35" s="1372" t="s">
        <v>331</v>
      </c>
      <c r="E35" s="194" t="s">
        <v>310</v>
      </c>
      <c r="F35" s="194" t="s">
        <v>332</v>
      </c>
      <c r="G35" s="195" t="s">
        <v>333</v>
      </c>
      <c r="H35" s="1372" t="s">
        <v>331</v>
      </c>
      <c r="I35" s="194" t="s">
        <v>310</v>
      </c>
      <c r="J35" s="194" t="s">
        <v>332</v>
      </c>
      <c r="K35" s="195" t="s">
        <v>333</v>
      </c>
      <c r="L35" s="1372" t="s">
        <v>331</v>
      </c>
      <c r="M35" s="194" t="s">
        <v>310</v>
      </c>
      <c r="N35" s="194" t="s">
        <v>332</v>
      </c>
      <c r="O35" s="195" t="s">
        <v>333</v>
      </c>
      <c r="P35" s="1372" t="s">
        <v>331</v>
      </c>
      <c r="Q35" s="194" t="s">
        <v>310</v>
      </c>
      <c r="R35" s="194" t="s">
        <v>332</v>
      </c>
      <c r="S35" s="195" t="s">
        <v>333</v>
      </c>
    </row>
    <row r="36" spans="2:19" ht="30" customHeight="1" hidden="1" outlineLevel="1">
      <c r="B36" s="1743"/>
      <c r="C36" s="1746"/>
      <c r="D36" s="196"/>
      <c r="E36" s="197"/>
      <c r="F36" s="197"/>
      <c r="G36" s="198"/>
      <c r="H36" s="199"/>
      <c r="I36" s="200"/>
      <c r="J36" s="199"/>
      <c r="K36" s="201"/>
      <c r="L36" s="199"/>
      <c r="M36" s="200"/>
      <c r="N36" s="199"/>
      <c r="O36" s="201"/>
      <c r="P36" s="199"/>
      <c r="Q36" s="200"/>
      <c r="R36" s="199"/>
      <c r="S36" s="201"/>
    </row>
    <row r="37" spans="2:19" ht="36.75" customHeight="1" hidden="1" outlineLevel="1">
      <c r="B37" s="1743"/>
      <c r="C37" s="1746"/>
      <c r="D37" s="1372" t="s">
        <v>331</v>
      </c>
      <c r="E37" s="194" t="s">
        <v>310</v>
      </c>
      <c r="F37" s="194" t="s">
        <v>332</v>
      </c>
      <c r="G37" s="195" t="s">
        <v>333</v>
      </c>
      <c r="H37" s="1372" t="s">
        <v>331</v>
      </c>
      <c r="I37" s="194" t="s">
        <v>310</v>
      </c>
      <c r="J37" s="194" t="s">
        <v>332</v>
      </c>
      <c r="K37" s="195" t="s">
        <v>333</v>
      </c>
      <c r="L37" s="1372" t="s">
        <v>331</v>
      </c>
      <c r="M37" s="194" t="s">
        <v>310</v>
      </c>
      <c r="N37" s="194" t="s">
        <v>332</v>
      </c>
      <c r="O37" s="195" t="s">
        <v>333</v>
      </c>
      <c r="P37" s="1372" t="s">
        <v>331</v>
      </c>
      <c r="Q37" s="194" t="s">
        <v>310</v>
      </c>
      <c r="R37" s="194" t="s">
        <v>332</v>
      </c>
      <c r="S37" s="195" t="s">
        <v>333</v>
      </c>
    </row>
    <row r="38" spans="2:19" ht="30" customHeight="1" hidden="1" outlineLevel="1">
      <c r="B38" s="1744"/>
      <c r="C38" s="1747"/>
      <c r="D38" s="196"/>
      <c r="E38" s="197"/>
      <c r="F38" s="197"/>
      <c r="G38" s="198"/>
      <c r="H38" s="199"/>
      <c r="I38" s="200"/>
      <c r="J38" s="199"/>
      <c r="K38" s="201"/>
      <c r="L38" s="199"/>
      <c r="M38" s="200"/>
      <c r="N38" s="199"/>
      <c r="O38" s="201"/>
      <c r="P38" s="199"/>
      <c r="Q38" s="200"/>
      <c r="R38" s="199"/>
      <c r="S38" s="201"/>
    </row>
    <row r="39" spans="2:19" ht="30" customHeight="1" collapsed="1">
      <c r="B39" s="1742" t="s">
        <v>334</v>
      </c>
      <c r="C39" s="1742" t="s">
        <v>335</v>
      </c>
      <c r="D39" s="194" t="s">
        <v>336</v>
      </c>
      <c r="E39" s="194" t="s">
        <v>337</v>
      </c>
      <c r="F39" s="168" t="s">
        <v>338</v>
      </c>
      <c r="G39" s="202" t="s">
        <v>415</v>
      </c>
      <c r="H39" s="194" t="s">
        <v>336</v>
      </c>
      <c r="I39" s="194" t="s">
        <v>337</v>
      </c>
      <c r="J39" s="168" t="s">
        <v>338</v>
      </c>
      <c r="K39" s="203" t="s">
        <v>415</v>
      </c>
      <c r="L39" s="194" t="s">
        <v>336</v>
      </c>
      <c r="M39" s="194" t="s">
        <v>337</v>
      </c>
      <c r="N39" s="168" t="s">
        <v>338</v>
      </c>
      <c r="O39" s="203"/>
      <c r="P39" s="194" t="s">
        <v>336</v>
      </c>
      <c r="Q39" s="194" t="s">
        <v>337</v>
      </c>
      <c r="R39" s="168" t="s">
        <v>338</v>
      </c>
      <c r="S39" s="203"/>
    </row>
    <row r="40" spans="2:19" ht="30" customHeight="1">
      <c r="B40" s="1743"/>
      <c r="C40" s="1743"/>
      <c r="D40" s="1748">
        <v>0</v>
      </c>
      <c r="E40" s="1750" t="s">
        <v>537</v>
      </c>
      <c r="F40" s="168" t="s">
        <v>339</v>
      </c>
      <c r="G40" s="204" t="s">
        <v>487</v>
      </c>
      <c r="H40" s="1752">
        <v>3</v>
      </c>
      <c r="I40" s="1752" t="s">
        <v>537</v>
      </c>
      <c r="J40" s="168" t="s">
        <v>339</v>
      </c>
      <c r="K40" s="205" t="s">
        <v>487</v>
      </c>
      <c r="L40" s="1752">
        <v>3</v>
      </c>
      <c r="M40" s="1752"/>
      <c r="N40" s="168" t="s">
        <v>339</v>
      </c>
      <c r="O40" s="205" t="s">
        <v>487</v>
      </c>
      <c r="P40" s="1752"/>
      <c r="Q40" s="1752"/>
      <c r="R40" s="168" t="s">
        <v>339</v>
      </c>
      <c r="S40" s="205"/>
    </row>
    <row r="41" spans="2:19" ht="30" customHeight="1">
      <c r="B41" s="1743"/>
      <c r="C41" s="1743"/>
      <c r="D41" s="1749"/>
      <c r="E41" s="1751"/>
      <c r="F41" s="168" t="s">
        <v>340</v>
      </c>
      <c r="G41" s="198"/>
      <c r="H41" s="1753"/>
      <c r="I41" s="1753"/>
      <c r="J41" s="168" t="s">
        <v>340</v>
      </c>
      <c r="K41" s="201"/>
      <c r="L41" s="1753"/>
      <c r="M41" s="1753"/>
      <c r="N41" s="168" t="s">
        <v>340</v>
      </c>
      <c r="O41" s="201"/>
      <c r="P41" s="1753"/>
      <c r="Q41" s="1753"/>
      <c r="R41" s="168" t="s">
        <v>340</v>
      </c>
      <c r="S41" s="201"/>
    </row>
    <row r="42" spans="2:19" ht="30" customHeight="1" outlineLevel="1">
      <c r="B42" s="1743"/>
      <c r="C42" s="1743"/>
      <c r="D42" s="194" t="s">
        <v>336</v>
      </c>
      <c r="E42" s="194" t="s">
        <v>337</v>
      </c>
      <c r="F42" s="168" t="s">
        <v>338</v>
      </c>
      <c r="G42" s="202"/>
      <c r="H42" s="194" t="s">
        <v>336</v>
      </c>
      <c r="I42" s="194" t="s">
        <v>337</v>
      </c>
      <c r="J42" s="168" t="s">
        <v>338</v>
      </c>
      <c r="K42" s="203"/>
      <c r="L42" s="194" t="s">
        <v>336</v>
      </c>
      <c r="M42" s="194" t="s">
        <v>337</v>
      </c>
      <c r="N42" s="168" t="s">
        <v>338</v>
      </c>
      <c r="O42" s="203"/>
      <c r="P42" s="194" t="s">
        <v>336</v>
      </c>
      <c r="Q42" s="194" t="s">
        <v>337</v>
      </c>
      <c r="R42" s="168" t="s">
        <v>338</v>
      </c>
      <c r="S42" s="203"/>
    </row>
    <row r="43" spans="2:19" ht="30" customHeight="1" outlineLevel="1">
      <c r="B43" s="1743"/>
      <c r="C43" s="1743"/>
      <c r="D43" s="1750"/>
      <c r="E43" s="1750"/>
      <c r="F43" s="168" t="s">
        <v>339</v>
      </c>
      <c r="G43" s="204"/>
      <c r="H43" s="1752"/>
      <c r="I43" s="1752"/>
      <c r="J43" s="168" t="s">
        <v>339</v>
      </c>
      <c r="K43" s="205"/>
      <c r="L43" s="1752"/>
      <c r="M43" s="1752"/>
      <c r="N43" s="168" t="s">
        <v>339</v>
      </c>
      <c r="O43" s="205"/>
      <c r="P43" s="1752"/>
      <c r="Q43" s="1752"/>
      <c r="R43" s="168" t="s">
        <v>339</v>
      </c>
      <c r="S43" s="205"/>
    </row>
    <row r="44" spans="2:19" ht="30" customHeight="1" outlineLevel="1">
      <c r="B44" s="1743"/>
      <c r="C44" s="1743"/>
      <c r="D44" s="1751"/>
      <c r="E44" s="1751"/>
      <c r="F44" s="168" t="s">
        <v>340</v>
      </c>
      <c r="G44" s="198"/>
      <c r="H44" s="1753"/>
      <c r="I44" s="1753"/>
      <c r="J44" s="168" t="s">
        <v>340</v>
      </c>
      <c r="K44" s="201"/>
      <c r="L44" s="1753"/>
      <c r="M44" s="1753"/>
      <c r="N44" s="168" t="s">
        <v>340</v>
      </c>
      <c r="O44" s="201"/>
      <c r="P44" s="1753"/>
      <c r="Q44" s="1753"/>
      <c r="R44" s="168" t="s">
        <v>340</v>
      </c>
      <c r="S44" s="201"/>
    </row>
    <row r="45" spans="2:19" ht="30" customHeight="1" outlineLevel="1">
      <c r="B45" s="1743"/>
      <c r="C45" s="1743"/>
      <c r="D45" s="194" t="s">
        <v>336</v>
      </c>
      <c r="E45" s="194" t="s">
        <v>337</v>
      </c>
      <c r="F45" s="168" t="s">
        <v>338</v>
      </c>
      <c r="G45" s="202"/>
      <c r="H45" s="194" t="s">
        <v>336</v>
      </c>
      <c r="I45" s="194" t="s">
        <v>337</v>
      </c>
      <c r="J45" s="168" t="s">
        <v>338</v>
      </c>
      <c r="K45" s="203"/>
      <c r="L45" s="194" t="s">
        <v>336</v>
      </c>
      <c r="M45" s="194" t="s">
        <v>337</v>
      </c>
      <c r="N45" s="168" t="s">
        <v>338</v>
      </c>
      <c r="O45" s="203"/>
      <c r="P45" s="194" t="s">
        <v>336</v>
      </c>
      <c r="Q45" s="194" t="s">
        <v>337</v>
      </c>
      <c r="R45" s="168" t="s">
        <v>338</v>
      </c>
      <c r="S45" s="203"/>
    </row>
    <row r="46" spans="2:19" ht="30" customHeight="1" outlineLevel="1">
      <c r="B46" s="1743"/>
      <c r="C46" s="1743"/>
      <c r="D46" s="1750"/>
      <c r="E46" s="1750"/>
      <c r="F46" s="168" t="s">
        <v>339</v>
      </c>
      <c r="G46" s="204"/>
      <c r="H46" s="1752"/>
      <c r="I46" s="1752"/>
      <c r="J46" s="168" t="s">
        <v>339</v>
      </c>
      <c r="K46" s="205"/>
      <c r="L46" s="1752"/>
      <c r="M46" s="1752"/>
      <c r="N46" s="168" t="s">
        <v>339</v>
      </c>
      <c r="O46" s="205"/>
      <c r="P46" s="1752"/>
      <c r="Q46" s="1752"/>
      <c r="R46" s="168" t="s">
        <v>339</v>
      </c>
      <c r="S46" s="205"/>
    </row>
    <row r="47" spans="2:19" ht="30" customHeight="1" outlineLevel="1">
      <c r="B47" s="1743"/>
      <c r="C47" s="1743"/>
      <c r="D47" s="1751"/>
      <c r="E47" s="1751"/>
      <c r="F47" s="168" t="s">
        <v>340</v>
      </c>
      <c r="G47" s="198"/>
      <c r="H47" s="1753"/>
      <c r="I47" s="1753"/>
      <c r="J47" s="168" t="s">
        <v>340</v>
      </c>
      <c r="K47" s="201"/>
      <c r="L47" s="1753"/>
      <c r="M47" s="1753"/>
      <c r="N47" s="168" t="s">
        <v>340</v>
      </c>
      <c r="O47" s="201"/>
      <c r="P47" s="1753"/>
      <c r="Q47" s="1753"/>
      <c r="R47" s="168" t="s">
        <v>340</v>
      </c>
      <c r="S47" s="201"/>
    </row>
    <row r="48" spans="2:19" ht="30" customHeight="1" outlineLevel="1">
      <c r="B48" s="1743"/>
      <c r="C48" s="1743"/>
      <c r="D48" s="194" t="s">
        <v>336</v>
      </c>
      <c r="E48" s="194" t="s">
        <v>337</v>
      </c>
      <c r="F48" s="168" t="s">
        <v>338</v>
      </c>
      <c r="G48" s="202"/>
      <c r="H48" s="194" t="s">
        <v>336</v>
      </c>
      <c r="I48" s="194" t="s">
        <v>337</v>
      </c>
      <c r="J48" s="168" t="s">
        <v>338</v>
      </c>
      <c r="K48" s="203"/>
      <c r="L48" s="194" t="s">
        <v>336</v>
      </c>
      <c r="M48" s="194" t="s">
        <v>337</v>
      </c>
      <c r="N48" s="168" t="s">
        <v>338</v>
      </c>
      <c r="O48" s="203"/>
      <c r="P48" s="194" t="s">
        <v>336</v>
      </c>
      <c r="Q48" s="194" t="s">
        <v>337</v>
      </c>
      <c r="R48" s="168" t="s">
        <v>338</v>
      </c>
      <c r="S48" s="203"/>
    </row>
    <row r="49" spans="2:19" ht="30" customHeight="1" outlineLevel="1">
      <c r="B49" s="1743"/>
      <c r="C49" s="1743"/>
      <c r="D49" s="1750"/>
      <c r="E49" s="1750"/>
      <c r="F49" s="168" t="s">
        <v>339</v>
      </c>
      <c r="G49" s="204"/>
      <c r="H49" s="1752"/>
      <c r="I49" s="1752"/>
      <c r="J49" s="168" t="s">
        <v>339</v>
      </c>
      <c r="K49" s="205"/>
      <c r="L49" s="1752"/>
      <c r="M49" s="1752"/>
      <c r="N49" s="168" t="s">
        <v>339</v>
      </c>
      <c r="O49" s="205"/>
      <c r="P49" s="1752"/>
      <c r="Q49" s="1752"/>
      <c r="R49" s="168" t="s">
        <v>339</v>
      </c>
      <c r="S49" s="205"/>
    </row>
    <row r="50" spans="2:19" ht="30" customHeight="1" outlineLevel="1">
      <c r="B50" s="1744"/>
      <c r="C50" s="1744"/>
      <c r="D50" s="1751"/>
      <c r="E50" s="1751"/>
      <c r="F50" s="168" t="s">
        <v>340</v>
      </c>
      <c r="G50" s="198"/>
      <c r="H50" s="1753"/>
      <c r="I50" s="1753"/>
      <c r="J50" s="168" t="s">
        <v>340</v>
      </c>
      <c r="K50" s="201"/>
      <c r="L50" s="1753"/>
      <c r="M50" s="1753"/>
      <c r="N50" s="168" t="s">
        <v>340</v>
      </c>
      <c r="O50" s="201"/>
      <c r="P50" s="1753"/>
      <c r="Q50" s="1753"/>
      <c r="R50" s="168" t="s">
        <v>340</v>
      </c>
      <c r="S50" s="201"/>
    </row>
    <row r="51" spans="3:4" ht="30" customHeight="1" thickBot="1">
      <c r="C51" s="206"/>
      <c r="D51" s="207"/>
    </row>
    <row r="52" spans="4:19" ht="30" customHeight="1" thickBot="1">
      <c r="D52" s="1727" t="s">
        <v>311</v>
      </c>
      <c r="E52" s="1728"/>
      <c r="F52" s="1728"/>
      <c r="G52" s="1729"/>
      <c r="H52" s="1727" t="s">
        <v>312</v>
      </c>
      <c r="I52" s="1728"/>
      <c r="J52" s="1728"/>
      <c r="K52" s="1729"/>
      <c r="L52" s="1727" t="s">
        <v>313</v>
      </c>
      <c r="M52" s="1728"/>
      <c r="N52" s="1728"/>
      <c r="O52" s="1729"/>
      <c r="P52" s="1727" t="s">
        <v>314</v>
      </c>
      <c r="Q52" s="1728"/>
      <c r="R52" s="1728"/>
      <c r="S52" s="1729"/>
    </row>
    <row r="53" spans="2:19" ht="30" customHeight="1">
      <c r="B53" s="1730" t="s">
        <v>341</v>
      </c>
      <c r="C53" s="1730" t="s">
        <v>342</v>
      </c>
      <c r="D53" s="1760" t="s">
        <v>343</v>
      </c>
      <c r="E53" s="1761"/>
      <c r="F53" s="208" t="s">
        <v>310</v>
      </c>
      <c r="G53" s="209" t="s">
        <v>344</v>
      </c>
      <c r="H53" s="1760" t="s">
        <v>343</v>
      </c>
      <c r="I53" s="1761"/>
      <c r="J53" s="208" t="s">
        <v>310</v>
      </c>
      <c r="K53" s="209" t="s">
        <v>344</v>
      </c>
      <c r="L53" s="1760" t="s">
        <v>343</v>
      </c>
      <c r="M53" s="1761"/>
      <c r="N53" s="208" t="s">
        <v>310</v>
      </c>
      <c r="O53" s="209" t="s">
        <v>344</v>
      </c>
      <c r="P53" s="1760" t="s">
        <v>343</v>
      </c>
      <c r="Q53" s="1761"/>
      <c r="R53" s="208" t="s">
        <v>310</v>
      </c>
      <c r="S53" s="209" t="s">
        <v>344</v>
      </c>
    </row>
    <row r="54" spans="2:19" ht="45" customHeight="1">
      <c r="B54" s="1731"/>
      <c r="C54" s="1731"/>
      <c r="D54" s="188" t="s">
        <v>320</v>
      </c>
      <c r="E54" s="189"/>
      <c r="F54" s="1754"/>
      <c r="G54" s="1756"/>
      <c r="H54" s="188" t="s">
        <v>320</v>
      </c>
      <c r="I54" s="190"/>
      <c r="J54" s="1738"/>
      <c r="K54" s="1740"/>
      <c r="L54" s="188" t="s">
        <v>320</v>
      </c>
      <c r="M54" s="190"/>
      <c r="N54" s="1738"/>
      <c r="O54" s="1740"/>
      <c r="P54" s="188" t="s">
        <v>320</v>
      </c>
      <c r="Q54" s="190"/>
      <c r="R54" s="1738"/>
      <c r="S54" s="1740"/>
    </row>
    <row r="55" spans="2:19" ht="45" customHeight="1">
      <c r="B55" s="1732"/>
      <c r="C55" s="1732"/>
      <c r="D55" s="191" t="s">
        <v>328</v>
      </c>
      <c r="E55" s="192"/>
      <c r="F55" s="1755"/>
      <c r="G55" s="1757"/>
      <c r="H55" s="191" t="s">
        <v>328</v>
      </c>
      <c r="I55" s="193"/>
      <c r="J55" s="1739"/>
      <c r="K55" s="1741"/>
      <c r="L55" s="191" t="s">
        <v>328</v>
      </c>
      <c r="M55" s="193"/>
      <c r="N55" s="1739"/>
      <c r="O55" s="1741"/>
      <c r="P55" s="191" t="s">
        <v>328</v>
      </c>
      <c r="Q55" s="193"/>
      <c r="R55" s="1739"/>
      <c r="S55" s="1741"/>
    </row>
    <row r="56" spans="2:19" ht="30" customHeight="1">
      <c r="B56" s="1742" t="s">
        <v>345</v>
      </c>
      <c r="C56" s="1742" t="s">
        <v>346</v>
      </c>
      <c r="D56" s="194" t="s">
        <v>347</v>
      </c>
      <c r="E56" s="1375" t="s">
        <v>348</v>
      </c>
      <c r="F56" s="1758" t="s">
        <v>349</v>
      </c>
      <c r="G56" s="1759"/>
      <c r="H56" s="194" t="s">
        <v>347</v>
      </c>
      <c r="I56" s="1375" t="s">
        <v>348</v>
      </c>
      <c r="J56" s="1758" t="s">
        <v>349</v>
      </c>
      <c r="K56" s="1759"/>
      <c r="L56" s="194" t="s">
        <v>347</v>
      </c>
      <c r="M56" s="1375" t="s">
        <v>348</v>
      </c>
      <c r="N56" s="1758" t="s">
        <v>349</v>
      </c>
      <c r="O56" s="1759"/>
      <c r="P56" s="194" t="s">
        <v>347</v>
      </c>
      <c r="Q56" s="1375" t="s">
        <v>348</v>
      </c>
      <c r="R56" s="1758" t="s">
        <v>349</v>
      </c>
      <c r="S56" s="1759"/>
    </row>
    <row r="57" spans="2:19" ht="30" customHeight="1">
      <c r="B57" s="1743"/>
      <c r="C57" s="1744"/>
      <c r="D57" s="210">
        <v>0</v>
      </c>
      <c r="E57" s="211">
        <v>0</v>
      </c>
      <c r="F57" s="1762" t="s">
        <v>465</v>
      </c>
      <c r="G57" s="1763"/>
      <c r="H57" s="212">
        <v>3840</v>
      </c>
      <c r="I57" s="213">
        <v>0.17</v>
      </c>
      <c r="J57" s="1764" t="s">
        <v>465</v>
      </c>
      <c r="K57" s="1765"/>
      <c r="L57" s="212"/>
      <c r="M57" s="213"/>
      <c r="N57" s="1764"/>
      <c r="O57" s="1765"/>
      <c r="P57" s="212"/>
      <c r="Q57" s="213"/>
      <c r="R57" s="1764"/>
      <c r="S57" s="1765"/>
    </row>
    <row r="58" spans="2:19" ht="30" customHeight="1">
      <c r="B58" s="1743"/>
      <c r="C58" s="1742" t="s">
        <v>350</v>
      </c>
      <c r="D58" s="214" t="s">
        <v>349</v>
      </c>
      <c r="E58" s="1366" t="s">
        <v>332</v>
      </c>
      <c r="F58" s="194" t="s">
        <v>310</v>
      </c>
      <c r="G58" s="1367" t="s">
        <v>344</v>
      </c>
      <c r="H58" s="214" t="s">
        <v>349</v>
      </c>
      <c r="I58" s="1366" t="s">
        <v>332</v>
      </c>
      <c r="J58" s="194" t="s">
        <v>310</v>
      </c>
      <c r="K58" s="1367" t="s">
        <v>344</v>
      </c>
      <c r="L58" s="214" t="s">
        <v>349</v>
      </c>
      <c r="M58" s="1366" t="s">
        <v>332</v>
      </c>
      <c r="N58" s="194" t="s">
        <v>310</v>
      </c>
      <c r="O58" s="1367" t="s">
        <v>344</v>
      </c>
      <c r="P58" s="214" t="s">
        <v>349</v>
      </c>
      <c r="Q58" s="1366" t="s">
        <v>332</v>
      </c>
      <c r="R58" s="194" t="s">
        <v>310</v>
      </c>
      <c r="S58" s="1367" t="s">
        <v>344</v>
      </c>
    </row>
    <row r="59" spans="2:19" ht="30" customHeight="1">
      <c r="B59" s="1744"/>
      <c r="C59" s="1769"/>
      <c r="D59" s="215" t="s">
        <v>465</v>
      </c>
      <c r="E59" s="216" t="s">
        <v>487</v>
      </c>
      <c r="F59" s="197" t="s">
        <v>492</v>
      </c>
      <c r="G59" s="217" t="s">
        <v>511</v>
      </c>
      <c r="H59" s="218" t="s">
        <v>465</v>
      </c>
      <c r="I59" s="219" t="s">
        <v>487</v>
      </c>
      <c r="J59" s="199" t="s">
        <v>492</v>
      </c>
      <c r="K59" s="220" t="s">
        <v>503</v>
      </c>
      <c r="L59" s="218"/>
      <c r="M59" s="219"/>
      <c r="N59" s="199"/>
      <c r="O59" s="220"/>
      <c r="P59" s="218"/>
      <c r="Q59" s="219"/>
      <c r="R59" s="199"/>
      <c r="S59" s="220"/>
    </row>
    <row r="60" spans="2:4" ht="30" customHeight="1" thickBot="1">
      <c r="B60" s="184"/>
      <c r="C60" s="221"/>
      <c r="D60" s="207"/>
    </row>
    <row r="61" spans="2:19" ht="30" customHeight="1" thickBot="1">
      <c r="B61" s="184"/>
      <c r="C61" s="184"/>
      <c r="D61" s="1727" t="s">
        <v>311</v>
      </c>
      <c r="E61" s="1728"/>
      <c r="F61" s="1728"/>
      <c r="G61" s="1728"/>
      <c r="H61" s="1727" t="s">
        <v>312</v>
      </c>
      <c r="I61" s="1728"/>
      <c r="J61" s="1728"/>
      <c r="K61" s="1729"/>
      <c r="L61" s="1728" t="s">
        <v>313</v>
      </c>
      <c r="M61" s="1728"/>
      <c r="N61" s="1728"/>
      <c r="O61" s="1728"/>
      <c r="P61" s="1727" t="s">
        <v>314</v>
      </c>
      <c r="Q61" s="1728"/>
      <c r="R61" s="1728"/>
      <c r="S61" s="1729"/>
    </row>
    <row r="62" spans="2:19" ht="30" customHeight="1">
      <c r="B62" s="1730" t="s">
        <v>351</v>
      </c>
      <c r="C62" s="1730" t="s">
        <v>352</v>
      </c>
      <c r="D62" s="1736" t="s">
        <v>353</v>
      </c>
      <c r="E62" s="1737"/>
      <c r="F62" s="1760" t="s">
        <v>310</v>
      </c>
      <c r="G62" s="1766"/>
      <c r="H62" s="1767" t="s">
        <v>353</v>
      </c>
      <c r="I62" s="1737"/>
      <c r="J62" s="1760" t="s">
        <v>310</v>
      </c>
      <c r="K62" s="1768"/>
      <c r="L62" s="1767" t="s">
        <v>353</v>
      </c>
      <c r="M62" s="1737"/>
      <c r="N62" s="1760" t="s">
        <v>310</v>
      </c>
      <c r="O62" s="1768"/>
      <c r="P62" s="1767" t="s">
        <v>353</v>
      </c>
      <c r="Q62" s="1737"/>
      <c r="R62" s="1760" t="s">
        <v>310</v>
      </c>
      <c r="S62" s="1768"/>
    </row>
    <row r="63" spans="2:19" ht="36.75" customHeight="1">
      <c r="B63" s="1732"/>
      <c r="C63" s="1732"/>
      <c r="D63" s="1778"/>
      <c r="E63" s="1779"/>
      <c r="F63" s="1780"/>
      <c r="G63" s="1781"/>
      <c r="H63" s="1772"/>
      <c r="I63" s="1773"/>
      <c r="J63" s="1774"/>
      <c r="K63" s="1775"/>
      <c r="L63" s="1772"/>
      <c r="M63" s="1773"/>
      <c r="N63" s="1774"/>
      <c r="O63" s="1775"/>
      <c r="P63" s="1772"/>
      <c r="Q63" s="1773"/>
      <c r="R63" s="1774"/>
      <c r="S63" s="1775"/>
    </row>
    <row r="64" spans="2:19" ht="45" customHeight="1">
      <c r="B64" s="1742" t="s">
        <v>354</v>
      </c>
      <c r="C64" s="1742" t="s">
        <v>665</v>
      </c>
      <c r="D64" s="194" t="s">
        <v>355</v>
      </c>
      <c r="E64" s="194" t="s">
        <v>356</v>
      </c>
      <c r="F64" s="1758" t="s">
        <v>357</v>
      </c>
      <c r="G64" s="1759"/>
      <c r="H64" s="222" t="s">
        <v>355</v>
      </c>
      <c r="I64" s="194" t="s">
        <v>356</v>
      </c>
      <c r="J64" s="1776" t="s">
        <v>357</v>
      </c>
      <c r="K64" s="1759"/>
      <c r="L64" s="222" t="s">
        <v>355</v>
      </c>
      <c r="M64" s="194" t="s">
        <v>356</v>
      </c>
      <c r="N64" s="1776" t="s">
        <v>357</v>
      </c>
      <c r="O64" s="1759"/>
      <c r="P64" s="222" t="s">
        <v>355</v>
      </c>
      <c r="Q64" s="194" t="s">
        <v>356</v>
      </c>
      <c r="R64" s="1776" t="s">
        <v>357</v>
      </c>
      <c r="S64" s="1759"/>
    </row>
    <row r="65" spans="2:19" ht="27" customHeight="1">
      <c r="B65" s="1744"/>
      <c r="C65" s="1744"/>
      <c r="D65" s="210">
        <v>0</v>
      </c>
      <c r="E65" s="211">
        <v>0</v>
      </c>
      <c r="F65" s="1777" t="s">
        <v>518</v>
      </c>
      <c r="G65" s="1777"/>
      <c r="H65" s="212">
        <v>48</v>
      </c>
      <c r="I65" s="213">
        <v>0.33</v>
      </c>
      <c r="J65" s="1770"/>
      <c r="K65" s="1771"/>
      <c r="L65" s="212"/>
      <c r="M65" s="213"/>
      <c r="N65" s="1770"/>
      <c r="O65" s="1771"/>
      <c r="P65" s="212"/>
      <c r="Q65" s="213"/>
      <c r="R65" s="1770"/>
      <c r="S65" s="1771"/>
    </row>
    <row r="66" spans="2:3" ht="33.75" customHeight="1" thickBot="1">
      <c r="B66" s="184"/>
      <c r="C66" s="184"/>
    </row>
    <row r="67" spans="2:19" ht="37.5" customHeight="1" thickBot="1">
      <c r="B67" s="184"/>
      <c r="C67" s="184"/>
      <c r="D67" s="1727" t="s">
        <v>311</v>
      </c>
      <c r="E67" s="1728"/>
      <c r="F67" s="1728"/>
      <c r="G67" s="1729"/>
      <c r="H67" s="1728" t="s">
        <v>312</v>
      </c>
      <c r="I67" s="1728"/>
      <c r="J67" s="1728"/>
      <c r="K67" s="1729"/>
      <c r="L67" s="1728" t="s">
        <v>313</v>
      </c>
      <c r="M67" s="1728"/>
      <c r="N67" s="1728"/>
      <c r="O67" s="1728"/>
      <c r="P67" s="1728" t="s">
        <v>312</v>
      </c>
      <c r="Q67" s="1728"/>
      <c r="R67" s="1728"/>
      <c r="S67" s="1729"/>
    </row>
    <row r="68" spans="2:19" ht="37.5" customHeight="1">
      <c r="B68" s="1730" t="s">
        <v>358</v>
      </c>
      <c r="C68" s="1730" t="s">
        <v>359</v>
      </c>
      <c r="D68" s="223" t="s">
        <v>360</v>
      </c>
      <c r="E68" s="208" t="s">
        <v>361</v>
      </c>
      <c r="F68" s="1760" t="s">
        <v>362</v>
      </c>
      <c r="G68" s="1768"/>
      <c r="H68" s="223" t="s">
        <v>360</v>
      </c>
      <c r="I68" s="208" t="s">
        <v>361</v>
      </c>
      <c r="J68" s="1760" t="s">
        <v>362</v>
      </c>
      <c r="K68" s="1768"/>
      <c r="L68" s="223" t="s">
        <v>360</v>
      </c>
      <c r="M68" s="208" t="s">
        <v>361</v>
      </c>
      <c r="N68" s="1760" t="s">
        <v>362</v>
      </c>
      <c r="O68" s="1768"/>
      <c r="P68" s="223" t="s">
        <v>360</v>
      </c>
      <c r="Q68" s="208" t="s">
        <v>361</v>
      </c>
      <c r="R68" s="1760" t="s">
        <v>362</v>
      </c>
      <c r="S68" s="1768"/>
    </row>
    <row r="69" spans="2:19" ht="44.25" customHeight="1">
      <c r="B69" s="1731"/>
      <c r="C69" s="1732"/>
      <c r="D69" s="224"/>
      <c r="E69" s="225"/>
      <c r="F69" s="1783"/>
      <c r="G69" s="1784"/>
      <c r="H69" s="226"/>
      <c r="I69" s="227"/>
      <c r="J69" s="1833"/>
      <c r="K69" s="1834"/>
      <c r="L69" s="226"/>
      <c r="M69" s="227"/>
      <c r="N69" s="1833"/>
      <c r="O69" s="1834"/>
      <c r="P69" s="226"/>
      <c r="Q69" s="227"/>
      <c r="R69" s="1833"/>
      <c r="S69" s="1834"/>
    </row>
    <row r="70" spans="2:19" ht="36.75" customHeight="1">
      <c r="B70" s="1731"/>
      <c r="C70" s="1730" t="s">
        <v>663</v>
      </c>
      <c r="D70" s="194" t="s">
        <v>310</v>
      </c>
      <c r="E70" s="1372" t="s">
        <v>363</v>
      </c>
      <c r="F70" s="1758" t="s">
        <v>364</v>
      </c>
      <c r="G70" s="1759"/>
      <c r="H70" s="194" t="s">
        <v>310</v>
      </c>
      <c r="I70" s="1372" t="s">
        <v>363</v>
      </c>
      <c r="J70" s="1758" t="s">
        <v>364</v>
      </c>
      <c r="K70" s="1759"/>
      <c r="L70" s="194" t="s">
        <v>310</v>
      </c>
      <c r="M70" s="1372" t="s">
        <v>363</v>
      </c>
      <c r="N70" s="1758" t="s">
        <v>364</v>
      </c>
      <c r="O70" s="1759"/>
      <c r="P70" s="194" t="s">
        <v>310</v>
      </c>
      <c r="Q70" s="1372" t="s">
        <v>363</v>
      </c>
      <c r="R70" s="1758" t="s">
        <v>364</v>
      </c>
      <c r="S70" s="1759"/>
    </row>
    <row r="71" spans="2:19" ht="30" customHeight="1">
      <c r="B71" s="1731"/>
      <c r="C71" s="1731"/>
      <c r="D71" s="197" t="s">
        <v>489</v>
      </c>
      <c r="E71" s="225" t="s">
        <v>1678</v>
      </c>
      <c r="F71" s="1780" t="s">
        <v>525</v>
      </c>
      <c r="G71" s="1782"/>
      <c r="H71" s="199" t="s">
        <v>489</v>
      </c>
      <c r="I71" s="227" t="s">
        <v>1678</v>
      </c>
      <c r="J71" s="1774" t="s">
        <v>498</v>
      </c>
      <c r="K71" s="1775"/>
      <c r="L71" s="199"/>
      <c r="M71" s="227"/>
      <c r="N71" s="1774"/>
      <c r="O71" s="1775"/>
      <c r="P71" s="199"/>
      <c r="Q71" s="227"/>
      <c r="R71" s="1774"/>
      <c r="S71" s="1775"/>
    </row>
    <row r="72" spans="2:19" ht="30" customHeight="1" outlineLevel="1">
      <c r="B72" s="1731"/>
      <c r="C72" s="1731"/>
      <c r="D72" s="197"/>
      <c r="E72" s="225"/>
      <c r="F72" s="1780"/>
      <c r="G72" s="1782"/>
      <c r="H72" s="199"/>
      <c r="I72" s="227"/>
      <c r="J72" s="1774"/>
      <c r="K72" s="1775"/>
      <c r="L72" s="199"/>
      <c r="M72" s="227"/>
      <c r="N72" s="1774"/>
      <c r="O72" s="1775"/>
      <c r="P72" s="199"/>
      <c r="Q72" s="227"/>
      <c r="R72" s="1774"/>
      <c r="S72" s="1775"/>
    </row>
    <row r="73" spans="2:19" ht="30" customHeight="1" outlineLevel="1">
      <c r="B73" s="1731"/>
      <c r="C73" s="1731"/>
      <c r="D73" s="197"/>
      <c r="E73" s="225"/>
      <c r="F73" s="1780"/>
      <c r="G73" s="1782"/>
      <c r="H73" s="199"/>
      <c r="I73" s="227"/>
      <c r="J73" s="1774"/>
      <c r="K73" s="1775"/>
      <c r="L73" s="199"/>
      <c r="M73" s="227"/>
      <c r="N73" s="1774"/>
      <c r="O73" s="1775"/>
      <c r="P73" s="199"/>
      <c r="Q73" s="227"/>
      <c r="R73" s="1774"/>
      <c r="S73" s="1775"/>
    </row>
    <row r="74" spans="2:19" ht="30" customHeight="1" outlineLevel="1">
      <c r="B74" s="1731"/>
      <c r="C74" s="1731"/>
      <c r="D74" s="197"/>
      <c r="E74" s="225"/>
      <c r="F74" s="1780"/>
      <c r="G74" s="1782"/>
      <c r="H74" s="199"/>
      <c r="I74" s="227"/>
      <c r="J74" s="1774"/>
      <c r="K74" s="1775"/>
      <c r="L74" s="199"/>
      <c r="M74" s="227"/>
      <c r="N74" s="1774"/>
      <c r="O74" s="1775"/>
      <c r="P74" s="199"/>
      <c r="Q74" s="227"/>
      <c r="R74" s="1774"/>
      <c r="S74" s="1775"/>
    </row>
    <row r="75" spans="2:19" ht="30" customHeight="1" outlineLevel="1">
      <c r="B75" s="1731"/>
      <c r="C75" s="1731"/>
      <c r="D75" s="197"/>
      <c r="E75" s="225"/>
      <c r="F75" s="1780"/>
      <c r="G75" s="1782"/>
      <c r="H75" s="199"/>
      <c r="I75" s="227"/>
      <c r="J75" s="1774"/>
      <c r="K75" s="1775"/>
      <c r="L75" s="199"/>
      <c r="M75" s="227"/>
      <c r="N75" s="1774"/>
      <c r="O75" s="1775"/>
      <c r="P75" s="199"/>
      <c r="Q75" s="227"/>
      <c r="R75" s="1774"/>
      <c r="S75" s="1775"/>
    </row>
    <row r="76" spans="2:19" ht="30" customHeight="1" outlineLevel="1">
      <c r="B76" s="1732"/>
      <c r="C76" s="1732"/>
      <c r="D76" s="197"/>
      <c r="E76" s="225"/>
      <c r="F76" s="1780"/>
      <c r="G76" s="1782"/>
      <c r="H76" s="199"/>
      <c r="I76" s="227"/>
      <c r="J76" s="1774"/>
      <c r="K76" s="1775"/>
      <c r="L76" s="199"/>
      <c r="M76" s="227"/>
      <c r="N76" s="1774"/>
      <c r="O76" s="1775"/>
      <c r="P76" s="199"/>
      <c r="Q76" s="227"/>
      <c r="R76" s="1774"/>
      <c r="S76" s="1775"/>
    </row>
    <row r="77" spans="2:19" ht="35.25" customHeight="1">
      <c r="B77" s="1742" t="s">
        <v>365</v>
      </c>
      <c r="C77" s="1791" t="s">
        <v>664</v>
      </c>
      <c r="D77" s="1375" t="s">
        <v>366</v>
      </c>
      <c r="E77" s="1758" t="s">
        <v>349</v>
      </c>
      <c r="F77" s="1792"/>
      <c r="G77" s="195" t="s">
        <v>310</v>
      </c>
      <c r="H77" s="1375" t="s">
        <v>366</v>
      </c>
      <c r="I77" s="1758" t="s">
        <v>349</v>
      </c>
      <c r="J77" s="1792"/>
      <c r="K77" s="195" t="s">
        <v>310</v>
      </c>
      <c r="L77" s="1375" t="s">
        <v>366</v>
      </c>
      <c r="M77" s="1758" t="s">
        <v>349</v>
      </c>
      <c r="N77" s="1792"/>
      <c r="O77" s="195" t="s">
        <v>310</v>
      </c>
      <c r="P77" s="1375" t="s">
        <v>366</v>
      </c>
      <c r="Q77" s="1758" t="s">
        <v>349</v>
      </c>
      <c r="R77" s="1792"/>
      <c r="S77" s="195" t="s">
        <v>310</v>
      </c>
    </row>
    <row r="78" spans="2:19" ht="35.25" customHeight="1">
      <c r="B78" s="1743"/>
      <c r="C78" s="1791"/>
      <c r="D78" s="1374"/>
      <c r="E78" s="1787"/>
      <c r="F78" s="1788"/>
      <c r="G78" s="228"/>
      <c r="H78" s="1373"/>
      <c r="I78" s="1785"/>
      <c r="J78" s="1786"/>
      <c r="K78" s="229"/>
      <c r="L78" s="1373"/>
      <c r="M78" s="1785"/>
      <c r="N78" s="1786"/>
      <c r="O78" s="229"/>
      <c r="P78" s="1373"/>
      <c r="Q78" s="1785"/>
      <c r="R78" s="1786"/>
      <c r="S78" s="229"/>
    </row>
    <row r="79" spans="2:19" ht="35.25" customHeight="1" outlineLevel="1">
      <c r="B79" s="1743"/>
      <c r="C79" s="1791"/>
      <c r="D79" s="1374"/>
      <c r="E79" s="1787"/>
      <c r="F79" s="1788"/>
      <c r="G79" s="228"/>
      <c r="H79" s="1373"/>
      <c r="I79" s="1785"/>
      <c r="J79" s="1786"/>
      <c r="K79" s="229"/>
      <c r="L79" s="1373"/>
      <c r="M79" s="1785"/>
      <c r="N79" s="1786"/>
      <c r="O79" s="229"/>
      <c r="P79" s="1373"/>
      <c r="Q79" s="1785"/>
      <c r="R79" s="1786"/>
      <c r="S79" s="229"/>
    </row>
    <row r="80" spans="2:19" ht="35.25" customHeight="1" outlineLevel="1">
      <c r="B80" s="1743"/>
      <c r="C80" s="1791"/>
      <c r="D80" s="1374"/>
      <c r="E80" s="1787"/>
      <c r="F80" s="1788"/>
      <c r="G80" s="228"/>
      <c r="H80" s="1373"/>
      <c r="I80" s="1785"/>
      <c r="J80" s="1786"/>
      <c r="K80" s="229"/>
      <c r="L80" s="1373"/>
      <c r="M80" s="1785"/>
      <c r="N80" s="1786"/>
      <c r="O80" s="229"/>
      <c r="P80" s="1373"/>
      <c r="Q80" s="1785"/>
      <c r="R80" s="1786"/>
      <c r="S80" s="229"/>
    </row>
    <row r="81" spans="2:19" ht="35.25" customHeight="1" outlineLevel="1">
      <c r="B81" s="1743"/>
      <c r="C81" s="1791"/>
      <c r="D81" s="1374"/>
      <c r="E81" s="1787"/>
      <c r="F81" s="1788"/>
      <c r="G81" s="228"/>
      <c r="H81" s="1373"/>
      <c r="I81" s="1785"/>
      <c r="J81" s="1786"/>
      <c r="K81" s="229"/>
      <c r="L81" s="1373"/>
      <c r="M81" s="1785"/>
      <c r="N81" s="1786"/>
      <c r="O81" s="229"/>
      <c r="P81" s="1373"/>
      <c r="Q81" s="1785"/>
      <c r="R81" s="1786"/>
      <c r="S81" s="229"/>
    </row>
    <row r="82" spans="2:19" ht="35.25" customHeight="1" outlineLevel="1">
      <c r="B82" s="1743"/>
      <c r="C82" s="1791"/>
      <c r="D82" s="1374"/>
      <c r="E82" s="1787"/>
      <c r="F82" s="1788"/>
      <c r="G82" s="228"/>
      <c r="H82" s="1373"/>
      <c r="I82" s="1785"/>
      <c r="J82" s="1786"/>
      <c r="K82" s="229"/>
      <c r="L82" s="1373"/>
      <c r="M82" s="1785"/>
      <c r="N82" s="1786"/>
      <c r="O82" s="229"/>
      <c r="P82" s="1373"/>
      <c r="Q82" s="1785"/>
      <c r="R82" s="1786"/>
      <c r="S82" s="229"/>
    </row>
    <row r="83" spans="2:19" ht="33" customHeight="1" outlineLevel="1">
      <c r="B83" s="1744"/>
      <c r="C83" s="1791"/>
      <c r="D83" s="1374"/>
      <c r="E83" s="1787"/>
      <c r="F83" s="1788"/>
      <c r="G83" s="228"/>
      <c r="H83" s="1373"/>
      <c r="I83" s="1785"/>
      <c r="J83" s="1786"/>
      <c r="K83" s="229"/>
      <c r="L83" s="1373"/>
      <c r="M83" s="1785"/>
      <c r="N83" s="1786"/>
      <c r="O83" s="229"/>
      <c r="P83" s="1373"/>
      <c r="Q83" s="1785"/>
      <c r="R83" s="1786"/>
      <c r="S83" s="229"/>
    </row>
    <row r="84" spans="2:4" ht="31.5" customHeight="1" thickBot="1">
      <c r="B84" s="184"/>
      <c r="C84" s="230"/>
      <c r="D84" s="207"/>
    </row>
    <row r="85" spans="2:19" ht="30.75" customHeight="1" thickBot="1">
      <c r="B85" s="184"/>
      <c r="C85" s="184"/>
      <c r="D85" s="1727" t="s">
        <v>311</v>
      </c>
      <c r="E85" s="1728"/>
      <c r="F85" s="1728"/>
      <c r="G85" s="1729"/>
      <c r="H85" s="1798" t="s">
        <v>376</v>
      </c>
      <c r="I85" s="1799"/>
      <c r="J85" s="1799"/>
      <c r="K85" s="1800"/>
      <c r="L85" s="1728" t="s">
        <v>313</v>
      </c>
      <c r="M85" s="1728"/>
      <c r="N85" s="1728"/>
      <c r="O85" s="1728"/>
      <c r="P85" s="1728" t="s">
        <v>312</v>
      </c>
      <c r="Q85" s="1728"/>
      <c r="R85" s="1728"/>
      <c r="S85" s="1729"/>
    </row>
    <row r="86" spans="2:19" ht="30.75" customHeight="1">
      <c r="B86" s="1730" t="s">
        <v>367</v>
      </c>
      <c r="C86" s="1730" t="s">
        <v>368</v>
      </c>
      <c r="D86" s="1760" t="s">
        <v>369</v>
      </c>
      <c r="E86" s="1761"/>
      <c r="F86" s="208" t="s">
        <v>310</v>
      </c>
      <c r="G86" s="231" t="s">
        <v>349</v>
      </c>
      <c r="H86" s="1789" t="s">
        <v>369</v>
      </c>
      <c r="I86" s="1761"/>
      <c r="J86" s="208" t="s">
        <v>310</v>
      </c>
      <c r="K86" s="231" t="s">
        <v>349</v>
      </c>
      <c r="L86" s="1789" t="s">
        <v>369</v>
      </c>
      <c r="M86" s="1761"/>
      <c r="N86" s="208" t="s">
        <v>310</v>
      </c>
      <c r="O86" s="231" t="s">
        <v>349</v>
      </c>
      <c r="P86" s="1789" t="s">
        <v>369</v>
      </c>
      <c r="Q86" s="1761"/>
      <c r="R86" s="208" t="s">
        <v>310</v>
      </c>
      <c r="S86" s="231" t="s">
        <v>349</v>
      </c>
    </row>
    <row r="87" spans="2:19" ht="29.25" customHeight="1">
      <c r="B87" s="1732"/>
      <c r="C87" s="1732"/>
      <c r="D87" s="1780"/>
      <c r="E87" s="1790"/>
      <c r="F87" s="224"/>
      <c r="G87" s="232"/>
      <c r="H87" s="1371"/>
      <c r="I87" s="1370"/>
      <c r="J87" s="226"/>
      <c r="K87" s="233"/>
      <c r="L87" s="1371"/>
      <c r="M87" s="1370"/>
      <c r="N87" s="226"/>
      <c r="O87" s="233"/>
      <c r="P87" s="1371"/>
      <c r="Q87" s="1370"/>
      <c r="R87" s="226"/>
      <c r="S87" s="233"/>
    </row>
    <row r="88" spans="2:19" ht="45" customHeight="1">
      <c r="B88" s="1793" t="s">
        <v>370</v>
      </c>
      <c r="C88" s="1742" t="s">
        <v>371</v>
      </c>
      <c r="D88" s="194" t="s">
        <v>372</v>
      </c>
      <c r="E88" s="194" t="s">
        <v>373</v>
      </c>
      <c r="F88" s="1375" t="s">
        <v>374</v>
      </c>
      <c r="G88" s="195" t="s">
        <v>375</v>
      </c>
      <c r="H88" s="194" t="s">
        <v>372</v>
      </c>
      <c r="I88" s="194" t="s">
        <v>373</v>
      </c>
      <c r="J88" s="1375" t="s">
        <v>374</v>
      </c>
      <c r="K88" s="195" t="s">
        <v>375</v>
      </c>
      <c r="L88" s="194" t="s">
        <v>372</v>
      </c>
      <c r="M88" s="194" t="s">
        <v>373</v>
      </c>
      <c r="N88" s="1375" t="s">
        <v>374</v>
      </c>
      <c r="O88" s="195" t="s">
        <v>375</v>
      </c>
      <c r="P88" s="194" t="s">
        <v>372</v>
      </c>
      <c r="Q88" s="194" t="s">
        <v>373</v>
      </c>
      <c r="R88" s="1375" t="s">
        <v>374</v>
      </c>
      <c r="S88" s="195" t="s">
        <v>375</v>
      </c>
    </row>
    <row r="89" spans="2:19" ht="29.25" customHeight="1">
      <c r="B89" s="1793"/>
      <c r="C89" s="1743"/>
      <c r="D89" s="1794" t="s">
        <v>561</v>
      </c>
      <c r="E89" s="1796">
        <v>2</v>
      </c>
      <c r="F89" s="1794" t="s">
        <v>528</v>
      </c>
      <c r="G89" s="1803" t="s">
        <v>516</v>
      </c>
      <c r="H89" s="1805" t="s">
        <v>561</v>
      </c>
      <c r="I89" s="1805">
        <v>48</v>
      </c>
      <c r="J89" s="1805" t="s">
        <v>530</v>
      </c>
      <c r="K89" s="1801" t="s">
        <v>508</v>
      </c>
      <c r="L89" s="1805"/>
      <c r="M89" s="1805"/>
      <c r="N89" s="1805"/>
      <c r="O89" s="1801"/>
      <c r="P89" s="1805"/>
      <c r="Q89" s="1805"/>
      <c r="R89" s="1805"/>
      <c r="S89" s="1801"/>
    </row>
    <row r="90" spans="2:19" ht="29.25" customHeight="1">
      <c r="B90" s="1793"/>
      <c r="C90" s="1743"/>
      <c r="D90" s="1795"/>
      <c r="E90" s="1797"/>
      <c r="F90" s="1795"/>
      <c r="G90" s="1804"/>
      <c r="H90" s="1806"/>
      <c r="I90" s="1806"/>
      <c r="J90" s="1806"/>
      <c r="K90" s="1802"/>
      <c r="L90" s="1806"/>
      <c r="M90" s="1806"/>
      <c r="N90" s="1806"/>
      <c r="O90" s="1802"/>
      <c r="P90" s="1806"/>
      <c r="Q90" s="1806"/>
      <c r="R90" s="1806"/>
      <c r="S90" s="1802"/>
    </row>
    <row r="91" spans="2:19" ht="36" outlineLevel="1">
      <c r="B91" s="1793"/>
      <c r="C91" s="1743"/>
      <c r="D91" s="194" t="s">
        <v>372</v>
      </c>
      <c r="E91" s="194" t="s">
        <v>373</v>
      </c>
      <c r="F91" s="1375" t="s">
        <v>374</v>
      </c>
      <c r="G91" s="195" t="s">
        <v>375</v>
      </c>
      <c r="H91" s="194" t="s">
        <v>372</v>
      </c>
      <c r="I91" s="194" t="s">
        <v>373</v>
      </c>
      <c r="J91" s="1375" t="s">
        <v>374</v>
      </c>
      <c r="K91" s="195" t="s">
        <v>375</v>
      </c>
      <c r="L91" s="194" t="s">
        <v>372</v>
      </c>
      <c r="M91" s="194" t="s">
        <v>373</v>
      </c>
      <c r="N91" s="1375" t="s">
        <v>374</v>
      </c>
      <c r="O91" s="195" t="s">
        <v>375</v>
      </c>
      <c r="P91" s="194" t="s">
        <v>372</v>
      </c>
      <c r="Q91" s="194" t="s">
        <v>373</v>
      </c>
      <c r="R91" s="1375" t="s">
        <v>374</v>
      </c>
      <c r="S91" s="195" t="s">
        <v>375</v>
      </c>
    </row>
    <row r="92" spans="2:19" ht="29.25" customHeight="1" outlineLevel="1">
      <c r="B92" s="1793"/>
      <c r="C92" s="1743"/>
      <c r="D92" s="1794"/>
      <c r="E92" s="1796"/>
      <c r="F92" s="1794"/>
      <c r="G92" s="1803"/>
      <c r="H92" s="1805"/>
      <c r="I92" s="1805"/>
      <c r="J92" s="1805"/>
      <c r="K92" s="1801"/>
      <c r="L92" s="1805"/>
      <c r="M92" s="1805"/>
      <c r="N92" s="1805"/>
      <c r="O92" s="1801"/>
      <c r="P92" s="1805"/>
      <c r="Q92" s="1805"/>
      <c r="R92" s="1805"/>
      <c r="S92" s="1801"/>
    </row>
    <row r="93" spans="2:19" ht="29.25" customHeight="1" outlineLevel="1">
      <c r="B93" s="1793"/>
      <c r="C93" s="1743"/>
      <c r="D93" s="1795"/>
      <c r="E93" s="1797"/>
      <c r="F93" s="1795"/>
      <c r="G93" s="1804"/>
      <c r="H93" s="1806"/>
      <c r="I93" s="1806"/>
      <c r="J93" s="1806"/>
      <c r="K93" s="1802"/>
      <c r="L93" s="1806"/>
      <c r="M93" s="1806"/>
      <c r="N93" s="1806"/>
      <c r="O93" s="1802"/>
      <c r="P93" s="1806"/>
      <c r="Q93" s="1806"/>
      <c r="R93" s="1806"/>
      <c r="S93" s="1802"/>
    </row>
    <row r="94" spans="2:19" ht="36" outlineLevel="1">
      <c r="B94" s="1793"/>
      <c r="C94" s="1743"/>
      <c r="D94" s="194" t="s">
        <v>372</v>
      </c>
      <c r="E94" s="194" t="s">
        <v>373</v>
      </c>
      <c r="F94" s="1375" t="s">
        <v>374</v>
      </c>
      <c r="G94" s="195" t="s">
        <v>375</v>
      </c>
      <c r="H94" s="194" t="s">
        <v>372</v>
      </c>
      <c r="I94" s="194" t="s">
        <v>373</v>
      </c>
      <c r="J94" s="1375" t="s">
        <v>374</v>
      </c>
      <c r="K94" s="195" t="s">
        <v>375</v>
      </c>
      <c r="L94" s="194" t="s">
        <v>372</v>
      </c>
      <c r="M94" s="194" t="s">
        <v>373</v>
      </c>
      <c r="N94" s="1375" t="s">
        <v>374</v>
      </c>
      <c r="O94" s="195" t="s">
        <v>375</v>
      </c>
      <c r="P94" s="194" t="s">
        <v>372</v>
      </c>
      <c r="Q94" s="194" t="s">
        <v>373</v>
      </c>
      <c r="R94" s="1375" t="s">
        <v>374</v>
      </c>
      <c r="S94" s="195" t="s">
        <v>375</v>
      </c>
    </row>
    <row r="95" spans="2:19" ht="29.25" customHeight="1" outlineLevel="1">
      <c r="B95" s="1793"/>
      <c r="C95" s="1743"/>
      <c r="D95" s="1794"/>
      <c r="E95" s="1796"/>
      <c r="F95" s="1794"/>
      <c r="G95" s="1803"/>
      <c r="H95" s="1805"/>
      <c r="I95" s="1805"/>
      <c r="J95" s="1805"/>
      <c r="K95" s="1801"/>
      <c r="L95" s="1805"/>
      <c r="M95" s="1805"/>
      <c r="N95" s="1805"/>
      <c r="O95" s="1801"/>
      <c r="P95" s="1805"/>
      <c r="Q95" s="1805"/>
      <c r="R95" s="1805"/>
      <c r="S95" s="1801"/>
    </row>
    <row r="96" spans="2:19" ht="29.25" customHeight="1" outlineLevel="1">
      <c r="B96" s="1793"/>
      <c r="C96" s="1743"/>
      <c r="D96" s="1795"/>
      <c r="E96" s="1797"/>
      <c r="F96" s="1795"/>
      <c r="G96" s="1804"/>
      <c r="H96" s="1806"/>
      <c r="I96" s="1806"/>
      <c r="J96" s="1806"/>
      <c r="K96" s="1802"/>
      <c r="L96" s="1806"/>
      <c r="M96" s="1806"/>
      <c r="N96" s="1806"/>
      <c r="O96" s="1802"/>
      <c r="P96" s="1806"/>
      <c r="Q96" s="1806"/>
      <c r="R96" s="1806"/>
      <c r="S96" s="1802"/>
    </row>
    <row r="97" spans="2:19" ht="36" outlineLevel="1">
      <c r="B97" s="1793"/>
      <c r="C97" s="1743"/>
      <c r="D97" s="194" t="s">
        <v>372</v>
      </c>
      <c r="E97" s="194" t="s">
        <v>373</v>
      </c>
      <c r="F97" s="1375" t="s">
        <v>374</v>
      </c>
      <c r="G97" s="195" t="s">
        <v>375</v>
      </c>
      <c r="H97" s="194" t="s">
        <v>372</v>
      </c>
      <c r="I97" s="194" t="s">
        <v>373</v>
      </c>
      <c r="J97" s="1375" t="s">
        <v>374</v>
      </c>
      <c r="K97" s="195" t="s">
        <v>375</v>
      </c>
      <c r="L97" s="194" t="s">
        <v>372</v>
      </c>
      <c r="M97" s="194" t="s">
        <v>373</v>
      </c>
      <c r="N97" s="1375" t="s">
        <v>374</v>
      </c>
      <c r="O97" s="195" t="s">
        <v>375</v>
      </c>
      <c r="P97" s="194" t="s">
        <v>372</v>
      </c>
      <c r="Q97" s="194" t="s">
        <v>373</v>
      </c>
      <c r="R97" s="1375" t="s">
        <v>374</v>
      </c>
      <c r="S97" s="195" t="s">
        <v>375</v>
      </c>
    </row>
    <row r="98" spans="2:19" ht="29.25" customHeight="1" outlineLevel="1">
      <c r="B98" s="1793"/>
      <c r="C98" s="1743"/>
      <c r="D98" s="1794"/>
      <c r="E98" s="1796"/>
      <c r="F98" s="1794"/>
      <c r="G98" s="1803"/>
      <c r="H98" s="1805"/>
      <c r="I98" s="1805"/>
      <c r="J98" s="1805"/>
      <c r="K98" s="1801"/>
      <c r="L98" s="1805"/>
      <c r="M98" s="1805"/>
      <c r="N98" s="1805"/>
      <c r="O98" s="1801"/>
      <c r="P98" s="1805"/>
      <c r="Q98" s="1805"/>
      <c r="R98" s="1805"/>
      <c r="S98" s="1801"/>
    </row>
    <row r="99" spans="2:19" ht="29.25" customHeight="1" outlineLevel="1">
      <c r="B99" s="1793"/>
      <c r="C99" s="1744"/>
      <c r="D99" s="1795"/>
      <c r="E99" s="1797"/>
      <c r="F99" s="1795"/>
      <c r="G99" s="1804"/>
      <c r="H99" s="1806"/>
      <c r="I99" s="1806"/>
      <c r="J99" s="1806"/>
      <c r="K99" s="1802"/>
      <c r="L99" s="1806"/>
      <c r="M99" s="1806"/>
      <c r="N99" s="1806"/>
      <c r="O99" s="1802"/>
      <c r="P99" s="1806"/>
      <c r="Q99" s="1806"/>
      <c r="R99" s="1806"/>
      <c r="S99" s="1802"/>
    </row>
    <row r="100" spans="2:3" ht="15.75" thickBot="1">
      <c r="B100" s="184"/>
      <c r="C100" s="184"/>
    </row>
    <row r="101" spans="2:19" ht="15.75" thickBot="1">
      <c r="B101" s="184"/>
      <c r="C101" s="184"/>
      <c r="D101" s="1727" t="s">
        <v>311</v>
      </c>
      <c r="E101" s="1728"/>
      <c r="F101" s="1728"/>
      <c r="G101" s="1729"/>
      <c r="H101" s="1798" t="s">
        <v>376</v>
      </c>
      <c r="I101" s="1799"/>
      <c r="J101" s="1799"/>
      <c r="K101" s="1800"/>
      <c r="L101" s="1798" t="s">
        <v>313</v>
      </c>
      <c r="M101" s="1799"/>
      <c r="N101" s="1799"/>
      <c r="O101" s="1800"/>
      <c r="P101" s="1798" t="s">
        <v>314</v>
      </c>
      <c r="Q101" s="1799"/>
      <c r="R101" s="1799"/>
      <c r="S101" s="1800"/>
    </row>
    <row r="102" spans="2:19" ht="33.75" customHeight="1">
      <c r="B102" s="1807" t="s">
        <v>377</v>
      </c>
      <c r="C102" s="1730" t="s">
        <v>378</v>
      </c>
      <c r="D102" s="1368" t="s">
        <v>379</v>
      </c>
      <c r="E102" s="234" t="s">
        <v>380</v>
      </c>
      <c r="F102" s="1760" t="s">
        <v>381</v>
      </c>
      <c r="G102" s="1768"/>
      <c r="H102" s="1368" t="s">
        <v>379</v>
      </c>
      <c r="I102" s="234" t="s">
        <v>380</v>
      </c>
      <c r="J102" s="1760" t="s">
        <v>381</v>
      </c>
      <c r="K102" s="1768"/>
      <c r="L102" s="1368" t="s">
        <v>379</v>
      </c>
      <c r="M102" s="234" t="s">
        <v>380</v>
      </c>
      <c r="N102" s="1760" t="s">
        <v>381</v>
      </c>
      <c r="O102" s="1768"/>
      <c r="P102" s="1368" t="s">
        <v>379</v>
      </c>
      <c r="Q102" s="234" t="s">
        <v>380</v>
      </c>
      <c r="R102" s="1760" t="s">
        <v>381</v>
      </c>
      <c r="S102" s="1768"/>
    </row>
    <row r="103" spans="2:19" ht="30" customHeight="1">
      <c r="B103" s="1808"/>
      <c r="C103" s="1732"/>
      <c r="D103" s="235">
        <v>0</v>
      </c>
      <c r="E103" s="236">
        <v>0</v>
      </c>
      <c r="F103" s="1780" t="s">
        <v>483</v>
      </c>
      <c r="G103" s="1782"/>
      <c r="H103" s="237">
        <v>790</v>
      </c>
      <c r="I103" s="238">
        <v>0.33</v>
      </c>
      <c r="J103" s="1810" t="s">
        <v>483</v>
      </c>
      <c r="K103" s="1811"/>
      <c r="L103" s="237"/>
      <c r="M103" s="238"/>
      <c r="N103" s="1810"/>
      <c r="O103" s="1811"/>
      <c r="P103" s="237"/>
      <c r="Q103" s="238"/>
      <c r="R103" s="1810"/>
      <c r="S103" s="1811"/>
    </row>
    <row r="104" spans="2:19" ht="32.25" customHeight="1">
      <c r="B104" s="1808"/>
      <c r="C104" s="1807" t="s">
        <v>382</v>
      </c>
      <c r="D104" s="239" t="s">
        <v>379</v>
      </c>
      <c r="E104" s="194" t="s">
        <v>380</v>
      </c>
      <c r="F104" s="194" t="s">
        <v>383</v>
      </c>
      <c r="G104" s="1367" t="s">
        <v>384</v>
      </c>
      <c r="H104" s="239" t="s">
        <v>379</v>
      </c>
      <c r="I104" s="194" t="s">
        <v>380</v>
      </c>
      <c r="J104" s="194" t="s">
        <v>383</v>
      </c>
      <c r="K104" s="1367" t="s">
        <v>384</v>
      </c>
      <c r="L104" s="239" t="s">
        <v>379</v>
      </c>
      <c r="M104" s="194" t="s">
        <v>380</v>
      </c>
      <c r="N104" s="194" t="s">
        <v>383</v>
      </c>
      <c r="O104" s="1367" t="s">
        <v>384</v>
      </c>
      <c r="P104" s="239" t="s">
        <v>379</v>
      </c>
      <c r="Q104" s="194" t="s">
        <v>380</v>
      </c>
      <c r="R104" s="194" t="s">
        <v>383</v>
      </c>
      <c r="S104" s="1367" t="s">
        <v>384</v>
      </c>
    </row>
    <row r="105" spans="2:19" ht="27.75" customHeight="1">
      <c r="B105" s="1808"/>
      <c r="C105" s="1808"/>
      <c r="D105" s="235">
        <v>0</v>
      </c>
      <c r="E105" s="211">
        <v>0</v>
      </c>
      <c r="F105" s="225" t="s">
        <v>562</v>
      </c>
      <c r="G105" s="232" t="s">
        <v>437</v>
      </c>
      <c r="H105" s="237">
        <v>790</v>
      </c>
      <c r="I105" s="213">
        <v>0.33</v>
      </c>
      <c r="J105" s="227" t="s">
        <v>566</v>
      </c>
      <c r="K105" s="233" t="s">
        <v>431</v>
      </c>
      <c r="L105" s="237"/>
      <c r="M105" s="213"/>
      <c r="N105" s="227"/>
      <c r="O105" s="233"/>
      <c r="P105" s="237"/>
      <c r="Q105" s="213"/>
      <c r="R105" s="227"/>
      <c r="S105" s="233"/>
    </row>
    <row r="106" spans="2:19" ht="27.75" customHeight="1" outlineLevel="1">
      <c r="B106" s="1808"/>
      <c r="C106" s="1808"/>
      <c r="D106" s="239" t="s">
        <v>379</v>
      </c>
      <c r="E106" s="194" t="s">
        <v>380</v>
      </c>
      <c r="F106" s="194" t="s">
        <v>383</v>
      </c>
      <c r="G106" s="1367" t="s">
        <v>384</v>
      </c>
      <c r="H106" s="239" t="s">
        <v>379</v>
      </c>
      <c r="I106" s="194" t="s">
        <v>380</v>
      </c>
      <c r="J106" s="194" t="s">
        <v>383</v>
      </c>
      <c r="K106" s="1367" t="s">
        <v>384</v>
      </c>
      <c r="L106" s="239" t="s">
        <v>379</v>
      </c>
      <c r="M106" s="194" t="s">
        <v>380</v>
      </c>
      <c r="N106" s="194" t="s">
        <v>383</v>
      </c>
      <c r="O106" s="1367" t="s">
        <v>384</v>
      </c>
      <c r="P106" s="239" t="s">
        <v>379</v>
      </c>
      <c r="Q106" s="194" t="s">
        <v>380</v>
      </c>
      <c r="R106" s="194" t="s">
        <v>383</v>
      </c>
      <c r="S106" s="1367" t="s">
        <v>384</v>
      </c>
    </row>
    <row r="107" spans="2:19" ht="27.75" customHeight="1" outlineLevel="1">
      <c r="B107" s="1808"/>
      <c r="C107" s="1808"/>
      <c r="D107" s="235"/>
      <c r="E107" s="211"/>
      <c r="F107" s="225"/>
      <c r="G107" s="232"/>
      <c r="H107" s="237"/>
      <c r="I107" s="213"/>
      <c r="J107" s="227"/>
      <c r="K107" s="233"/>
      <c r="L107" s="237"/>
      <c r="M107" s="213"/>
      <c r="N107" s="227"/>
      <c r="O107" s="233"/>
      <c r="P107" s="237"/>
      <c r="Q107" s="213"/>
      <c r="R107" s="227"/>
      <c r="S107" s="233"/>
    </row>
    <row r="108" spans="2:19" ht="27.75" customHeight="1" outlineLevel="1">
      <c r="B108" s="1808"/>
      <c r="C108" s="1808"/>
      <c r="D108" s="239" t="s">
        <v>379</v>
      </c>
      <c r="E108" s="194" t="s">
        <v>380</v>
      </c>
      <c r="F108" s="194" t="s">
        <v>383</v>
      </c>
      <c r="G108" s="1367" t="s">
        <v>384</v>
      </c>
      <c r="H108" s="239" t="s">
        <v>379</v>
      </c>
      <c r="I108" s="194" t="s">
        <v>380</v>
      </c>
      <c r="J108" s="194" t="s">
        <v>383</v>
      </c>
      <c r="K108" s="1367" t="s">
        <v>384</v>
      </c>
      <c r="L108" s="239" t="s">
        <v>379</v>
      </c>
      <c r="M108" s="194" t="s">
        <v>380</v>
      </c>
      <c r="N108" s="194" t="s">
        <v>383</v>
      </c>
      <c r="O108" s="1367" t="s">
        <v>384</v>
      </c>
      <c r="P108" s="239" t="s">
        <v>379</v>
      </c>
      <c r="Q108" s="194" t="s">
        <v>380</v>
      </c>
      <c r="R108" s="194" t="s">
        <v>383</v>
      </c>
      <c r="S108" s="1367" t="s">
        <v>384</v>
      </c>
    </row>
    <row r="109" spans="2:19" ht="27.75" customHeight="1" outlineLevel="1">
      <c r="B109" s="1808"/>
      <c r="C109" s="1808"/>
      <c r="D109" s="235"/>
      <c r="E109" s="211"/>
      <c r="F109" s="225"/>
      <c r="G109" s="232"/>
      <c r="H109" s="237"/>
      <c r="I109" s="213"/>
      <c r="J109" s="227"/>
      <c r="K109" s="233"/>
      <c r="L109" s="237"/>
      <c r="M109" s="213"/>
      <c r="N109" s="227"/>
      <c r="O109" s="233"/>
      <c r="P109" s="237"/>
      <c r="Q109" s="213"/>
      <c r="R109" s="227"/>
      <c r="S109" s="233"/>
    </row>
    <row r="110" spans="2:19" ht="27.75" customHeight="1" outlineLevel="1">
      <c r="B110" s="1808"/>
      <c r="C110" s="1808"/>
      <c r="D110" s="239" t="s">
        <v>379</v>
      </c>
      <c r="E110" s="194" t="s">
        <v>380</v>
      </c>
      <c r="F110" s="194" t="s">
        <v>383</v>
      </c>
      <c r="G110" s="1367" t="s">
        <v>384</v>
      </c>
      <c r="H110" s="239" t="s">
        <v>379</v>
      </c>
      <c r="I110" s="194" t="s">
        <v>380</v>
      </c>
      <c r="J110" s="194" t="s">
        <v>383</v>
      </c>
      <c r="K110" s="1367" t="s">
        <v>384</v>
      </c>
      <c r="L110" s="239" t="s">
        <v>379</v>
      </c>
      <c r="M110" s="194" t="s">
        <v>380</v>
      </c>
      <c r="N110" s="194" t="s">
        <v>383</v>
      </c>
      <c r="O110" s="1367" t="s">
        <v>384</v>
      </c>
      <c r="P110" s="239" t="s">
        <v>379</v>
      </c>
      <c r="Q110" s="194" t="s">
        <v>380</v>
      </c>
      <c r="R110" s="194" t="s">
        <v>383</v>
      </c>
      <c r="S110" s="1367" t="s">
        <v>384</v>
      </c>
    </row>
    <row r="111" spans="2:19" ht="27.75" customHeight="1" outlineLevel="1">
      <c r="B111" s="1809"/>
      <c r="C111" s="1809"/>
      <c r="D111" s="235"/>
      <c r="E111" s="211"/>
      <c r="F111" s="225"/>
      <c r="G111" s="232"/>
      <c r="H111" s="237"/>
      <c r="I111" s="213"/>
      <c r="J111" s="227"/>
      <c r="K111" s="233"/>
      <c r="L111" s="237"/>
      <c r="M111" s="213"/>
      <c r="N111" s="227"/>
      <c r="O111" s="233"/>
      <c r="P111" s="237"/>
      <c r="Q111" s="213"/>
      <c r="R111" s="227"/>
      <c r="S111" s="233"/>
    </row>
    <row r="112" spans="2:19" ht="26.25" customHeight="1">
      <c r="B112" s="1745" t="s">
        <v>385</v>
      </c>
      <c r="C112" s="1814" t="s">
        <v>386</v>
      </c>
      <c r="D112" s="240" t="s">
        <v>387</v>
      </c>
      <c r="E112" s="240" t="s">
        <v>388</v>
      </c>
      <c r="F112" s="240" t="s">
        <v>310</v>
      </c>
      <c r="G112" s="241" t="s">
        <v>389</v>
      </c>
      <c r="H112" s="242" t="s">
        <v>387</v>
      </c>
      <c r="I112" s="240" t="s">
        <v>388</v>
      </c>
      <c r="J112" s="240" t="s">
        <v>310</v>
      </c>
      <c r="K112" s="241" t="s">
        <v>389</v>
      </c>
      <c r="L112" s="240" t="s">
        <v>387</v>
      </c>
      <c r="M112" s="240" t="s">
        <v>388</v>
      </c>
      <c r="N112" s="240" t="s">
        <v>310</v>
      </c>
      <c r="O112" s="241" t="s">
        <v>389</v>
      </c>
      <c r="P112" s="240" t="s">
        <v>387</v>
      </c>
      <c r="Q112" s="240" t="s">
        <v>388</v>
      </c>
      <c r="R112" s="240" t="s">
        <v>310</v>
      </c>
      <c r="S112" s="241" t="s">
        <v>389</v>
      </c>
    </row>
    <row r="113" spans="2:19" ht="32.25" customHeight="1">
      <c r="B113" s="1746"/>
      <c r="C113" s="1815"/>
      <c r="D113" s="210"/>
      <c r="E113" s="210" t="s">
        <v>458</v>
      </c>
      <c r="F113" s="210" t="s">
        <v>437</v>
      </c>
      <c r="G113" s="210"/>
      <c r="H113" s="1373"/>
      <c r="I113" s="212"/>
      <c r="J113" s="212"/>
      <c r="K113" s="229"/>
      <c r="L113" s="212"/>
      <c r="M113" s="212"/>
      <c r="N113" s="212"/>
      <c r="O113" s="229"/>
      <c r="P113" s="212"/>
      <c r="Q113" s="212"/>
      <c r="R113" s="212"/>
      <c r="S113" s="229"/>
    </row>
    <row r="114" spans="2:19" ht="32.25" customHeight="1">
      <c r="B114" s="1746"/>
      <c r="C114" s="1745" t="s">
        <v>390</v>
      </c>
      <c r="D114" s="194" t="s">
        <v>391</v>
      </c>
      <c r="E114" s="1758" t="s">
        <v>392</v>
      </c>
      <c r="F114" s="1792"/>
      <c r="G114" s="195" t="s">
        <v>393</v>
      </c>
      <c r="H114" s="194" t="s">
        <v>391</v>
      </c>
      <c r="I114" s="1758" t="s">
        <v>392</v>
      </c>
      <c r="J114" s="1792"/>
      <c r="K114" s="195" t="s">
        <v>393</v>
      </c>
      <c r="L114" s="194" t="s">
        <v>391</v>
      </c>
      <c r="M114" s="1758" t="s">
        <v>392</v>
      </c>
      <c r="N114" s="1792"/>
      <c r="O114" s="195" t="s">
        <v>393</v>
      </c>
      <c r="P114" s="194" t="s">
        <v>391</v>
      </c>
      <c r="Q114" s="194" t="s">
        <v>392</v>
      </c>
      <c r="R114" s="1758" t="s">
        <v>392</v>
      </c>
      <c r="S114" s="1792"/>
    </row>
    <row r="115" spans="2:19" ht="23.25" customHeight="1">
      <c r="B115" s="1746"/>
      <c r="C115" s="1746"/>
      <c r="D115" s="243">
        <v>0</v>
      </c>
      <c r="E115" s="1816" t="s">
        <v>437</v>
      </c>
      <c r="F115" s="1817"/>
      <c r="G115" s="198">
        <v>398</v>
      </c>
      <c r="H115" s="244">
        <v>790</v>
      </c>
      <c r="I115" s="1812" t="s">
        <v>437</v>
      </c>
      <c r="J115" s="1813"/>
      <c r="K115" s="220">
        <v>806</v>
      </c>
      <c r="L115" s="244"/>
      <c r="M115" s="1812"/>
      <c r="N115" s="1813"/>
      <c r="O115" s="201"/>
      <c r="P115" s="244"/>
      <c r="Q115" s="199"/>
      <c r="R115" s="1812"/>
      <c r="S115" s="1813"/>
    </row>
    <row r="116" spans="2:19" ht="23.25" customHeight="1" outlineLevel="1">
      <c r="B116" s="1746"/>
      <c r="C116" s="1746"/>
      <c r="D116" s="194" t="s">
        <v>391</v>
      </c>
      <c r="E116" s="1758" t="s">
        <v>392</v>
      </c>
      <c r="F116" s="1792"/>
      <c r="G116" s="195" t="s">
        <v>393</v>
      </c>
      <c r="H116" s="194" t="s">
        <v>391</v>
      </c>
      <c r="I116" s="1758" t="s">
        <v>392</v>
      </c>
      <c r="J116" s="1792"/>
      <c r="K116" s="195" t="s">
        <v>393</v>
      </c>
      <c r="L116" s="194" t="s">
        <v>391</v>
      </c>
      <c r="M116" s="1758" t="s">
        <v>392</v>
      </c>
      <c r="N116" s="1792"/>
      <c r="O116" s="195" t="s">
        <v>393</v>
      </c>
      <c r="P116" s="194" t="s">
        <v>391</v>
      </c>
      <c r="Q116" s="194" t="s">
        <v>392</v>
      </c>
      <c r="R116" s="1758" t="s">
        <v>392</v>
      </c>
      <c r="S116" s="1792"/>
    </row>
    <row r="117" spans="2:19" ht="23.25" customHeight="1" outlineLevel="1">
      <c r="B117" s="1746"/>
      <c r="C117" s="1746"/>
      <c r="D117" s="243"/>
      <c r="E117" s="1816"/>
      <c r="F117" s="1817"/>
      <c r="G117" s="198"/>
      <c r="H117" s="244"/>
      <c r="I117" s="1812"/>
      <c r="J117" s="1813"/>
      <c r="K117" s="201"/>
      <c r="L117" s="244"/>
      <c r="M117" s="1812"/>
      <c r="N117" s="1813"/>
      <c r="O117" s="201"/>
      <c r="P117" s="244"/>
      <c r="Q117" s="199"/>
      <c r="R117" s="1812"/>
      <c r="S117" s="1813"/>
    </row>
    <row r="118" spans="2:19" ht="23.25" customHeight="1" outlineLevel="1">
      <c r="B118" s="1746"/>
      <c r="C118" s="1746"/>
      <c r="D118" s="194" t="s">
        <v>391</v>
      </c>
      <c r="E118" s="1758" t="s">
        <v>392</v>
      </c>
      <c r="F118" s="1792"/>
      <c r="G118" s="195" t="s">
        <v>393</v>
      </c>
      <c r="H118" s="194" t="s">
        <v>391</v>
      </c>
      <c r="I118" s="1758" t="s">
        <v>392</v>
      </c>
      <c r="J118" s="1792"/>
      <c r="K118" s="195" t="s">
        <v>393</v>
      </c>
      <c r="L118" s="194" t="s">
        <v>391</v>
      </c>
      <c r="M118" s="1758" t="s">
        <v>392</v>
      </c>
      <c r="N118" s="1792"/>
      <c r="O118" s="195" t="s">
        <v>393</v>
      </c>
      <c r="P118" s="194" t="s">
        <v>391</v>
      </c>
      <c r="Q118" s="194" t="s">
        <v>392</v>
      </c>
      <c r="R118" s="1758" t="s">
        <v>392</v>
      </c>
      <c r="S118" s="1792"/>
    </row>
    <row r="119" spans="2:19" ht="23.25" customHeight="1" outlineLevel="1">
      <c r="B119" s="1746"/>
      <c r="C119" s="1746"/>
      <c r="D119" s="243"/>
      <c r="E119" s="1816"/>
      <c r="F119" s="1817"/>
      <c r="G119" s="198"/>
      <c r="H119" s="244"/>
      <c r="I119" s="1812"/>
      <c r="J119" s="1813"/>
      <c r="K119" s="201">
        <v>300</v>
      </c>
      <c r="L119" s="244"/>
      <c r="M119" s="1812"/>
      <c r="N119" s="1813"/>
      <c r="O119" s="201"/>
      <c r="P119" s="244"/>
      <c r="Q119" s="199"/>
      <c r="R119" s="1812"/>
      <c r="S119" s="1813"/>
    </row>
    <row r="120" spans="2:19" ht="23.25" customHeight="1" outlineLevel="1">
      <c r="B120" s="1746"/>
      <c r="C120" s="1746"/>
      <c r="D120" s="194" t="s">
        <v>391</v>
      </c>
      <c r="E120" s="1758" t="s">
        <v>392</v>
      </c>
      <c r="F120" s="1792"/>
      <c r="G120" s="195" t="s">
        <v>393</v>
      </c>
      <c r="H120" s="194" t="s">
        <v>391</v>
      </c>
      <c r="I120" s="1758" t="s">
        <v>392</v>
      </c>
      <c r="J120" s="1792"/>
      <c r="K120" s="195" t="s">
        <v>393</v>
      </c>
      <c r="L120" s="194" t="s">
        <v>391</v>
      </c>
      <c r="M120" s="1758" t="s">
        <v>392</v>
      </c>
      <c r="N120" s="1792"/>
      <c r="O120" s="195" t="s">
        <v>393</v>
      </c>
      <c r="P120" s="194" t="s">
        <v>391</v>
      </c>
      <c r="Q120" s="194" t="s">
        <v>392</v>
      </c>
      <c r="R120" s="1758" t="s">
        <v>392</v>
      </c>
      <c r="S120" s="1792"/>
    </row>
    <row r="121" spans="2:19" ht="23.25" customHeight="1" outlineLevel="1">
      <c r="B121" s="1747"/>
      <c r="C121" s="1747"/>
      <c r="D121" s="243">
        <v>0</v>
      </c>
      <c r="E121" s="1816"/>
      <c r="F121" s="1817"/>
      <c r="G121" s="198"/>
      <c r="H121" s="244"/>
      <c r="I121" s="1812"/>
      <c r="J121" s="1813"/>
      <c r="K121" s="201"/>
      <c r="L121" s="244"/>
      <c r="M121" s="1812"/>
      <c r="N121" s="1813"/>
      <c r="O121" s="201"/>
      <c r="P121" s="244"/>
      <c r="Q121" s="199"/>
      <c r="R121" s="1812"/>
      <c r="S121" s="1813"/>
    </row>
    <row r="122" spans="2:3" ht="15.75" thickBot="1">
      <c r="B122" s="184"/>
      <c r="C122" s="184"/>
    </row>
    <row r="123" spans="2:19" ht="15.75" thickBot="1">
      <c r="B123" s="184"/>
      <c r="C123" s="184"/>
      <c r="D123" s="1727" t="s">
        <v>311</v>
      </c>
      <c r="E123" s="1728"/>
      <c r="F123" s="1728"/>
      <c r="G123" s="1729"/>
      <c r="H123" s="1727" t="s">
        <v>312</v>
      </c>
      <c r="I123" s="1728"/>
      <c r="J123" s="1728"/>
      <c r="K123" s="1729"/>
      <c r="L123" s="1728" t="s">
        <v>313</v>
      </c>
      <c r="M123" s="1728"/>
      <c r="N123" s="1728"/>
      <c r="O123" s="1728"/>
      <c r="P123" s="1727" t="s">
        <v>314</v>
      </c>
      <c r="Q123" s="1728"/>
      <c r="R123" s="1728"/>
      <c r="S123" s="1729"/>
    </row>
    <row r="124" spans="2:19" ht="15">
      <c r="B124" s="1730" t="s">
        <v>394</v>
      </c>
      <c r="C124" s="1730" t="s">
        <v>395</v>
      </c>
      <c r="D124" s="1760" t="s">
        <v>396</v>
      </c>
      <c r="E124" s="1766"/>
      <c r="F124" s="1766"/>
      <c r="G124" s="1768"/>
      <c r="H124" s="1760" t="s">
        <v>396</v>
      </c>
      <c r="I124" s="1766"/>
      <c r="J124" s="1766"/>
      <c r="K124" s="1768"/>
      <c r="L124" s="1760" t="s">
        <v>396</v>
      </c>
      <c r="M124" s="1766"/>
      <c r="N124" s="1766"/>
      <c r="O124" s="1768"/>
      <c r="P124" s="1760" t="s">
        <v>396</v>
      </c>
      <c r="Q124" s="1766"/>
      <c r="R124" s="1766"/>
      <c r="S124" s="1768"/>
    </row>
    <row r="125" spans="2:19" ht="45" customHeight="1">
      <c r="B125" s="1732"/>
      <c r="C125" s="1732"/>
      <c r="D125" s="1827"/>
      <c r="E125" s="1828"/>
      <c r="F125" s="1828"/>
      <c r="G125" s="1829"/>
      <c r="H125" s="1830"/>
      <c r="I125" s="1831"/>
      <c r="J125" s="1831"/>
      <c r="K125" s="1832"/>
      <c r="L125" s="1830"/>
      <c r="M125" s="1831"/>
      <c r="N125" s="1831"/>
      <c r="O125" s="1832"/>
      <c r="P125" s="1830"/>
      <c r="Q125" s="1831"/>
      <c r="R125" s="1831"/>
      <c r="S125" s="1832"/>
    </row>
    <row r="126" spans="2:19" ht="32.25" customHeight="1">
      <c r="B126" s="1742" t="s">
        <v>397</v>
      </c>
      <c r="C126" s="1742" t="s">
        <v>398</v>
      </c>
      <c r="D126" s="240" t="s">
        <v>399</v>
      </c>
      <c r="E126" s="1366" t="s">
        <v>310</v>
      </c>
      <c r="F126" s="194" t="s">
        <v>332</v>
      </c>
      <c r="G126" s="195" t="s">
        <v>349</v>
      </c>
      <c r="H126" s="240" t="s">
        <v>399</v>
      </c>
      <c r="I126" s="1366" t="s">
        <v>310</v>
      </c>
      <c r="J126" s="194" t="s">
        <v>332</v>
      </c>
      <c r="K126" s="195" t="s">
        <v>349</v>
      </c>
      <c r="L126" s="240" t="s">
        <v>399</v>
      </c>
      <c r="M126" s="1366" t="s">
        <v>310</v>
      </c>
      <c r="N126" s="194" t="s">
        <v>332</v>
      </c>
      <c r="O126" s="195" t="s">
        <v>349</v>
      </c>
      <c r="P126" s="240" t="s">
        <v>399</v>
      </c>
      <c r="Q126" s="1366" t="s">
        <v>310</v>
      </c>
      <c r="R126" s="194" t="s">
        <v>332</v>
      </c>
      <c r="S126" s="195" t="s">
        <v>349</v>
      </c>
    </row>
    <row r="127" spans="2:19" ht="23.25" customHeight="1">
      <c r="B127" s="1743"/>
      <c r="C127" s="1744"/>
      <c r="D127" s="210"/>
      <c r="E127" s="245"/>
      <c r="F127" s="197"/>
      <c r="G127" s="228"/>
      <c r="H127" s="212"/>
      <c r="I127" s="255"/>
      <c r="J127" s="212"/>
      <c r="K127" s="1369"/>
      <c r="L127" s="212"/>
      <c r="M127" s="255"/>
      <c r="N127" s="212"/>
      <c r="O127" s="1369"/>
      <c r="P127" s="212"/>
      <c r="Q127" s="255"/>
      <c r="R127" s="212"/>
      <c r="S127" s="1369"/>
    </row>
    <row r="128" spans="2:19" ht="29.25" customHeight="1">
      <c r="B128" s="1743"/>
      <c r="C128" s="1742" t="s">
        <v>400</v>
      </c>
      <c r="D128" s="194" t="s">
        <v>401</v>
      </c>
      <c r="E128" s="1758" t="s">
        <v>402</v>
      </c>
      <c r="F128" s="1792"/>
      <c r="G128" s="195" t="s">
        <v>403</v>
      </c>
      <c r="H128" s="194" t="s">
        <v>401</v>
      </c>
      <c r="I128" s="1758" t="s">
        <v>402</v>
      </c>
      <c r="J128" s="1792"/>
      <c r="K128" s="195" t="s">
        <v>403</v>
      </c>
      <c r="L128" s="194" t="s">
        <v>401</v>
      </c>
      <c r="M128" s="1758" t="s">
        <v>402</v>
      </c>
      <c r="N128" s="1792"/>
      <c r="O128" s="195" t="s">
        <v>403</v>
      </c>
      <c r="P128" s="194" t="s">
        <v>401</v>
      </c>
      <c r="Q128" s="1758" t="s">
        <v>402</v>
      </c>
      <c r="R128" s="1792"/>
      <c r="S128" s="195" t="s">
        <v>403</v>
      </c>
    </row>
    <row r="129" spans="2:19" ht="39" customHeight="1">
      <c r="B129" s="1744"/>
      <c r="C129" s="1744"/>
      <c r="D129" s="243"/>
      <c r="E129" s="1816"/>
      <c r="F129" s="1817"/>
      <c r="G129" s="198"/>
      <c r="H129" s="244"/>
      <c r="I129" s="1812"/>
      <c r="J129" s="1813"/>
      <c r="K129" s="201"/>
      <c r="L129" s="244"/>
      <c r="M129" s="1812"/>
      <c r="N129" s="1813"/>
      <c r="O129" s="201"/>
      <c r="P129" s="244"/>
      <c r="Q129" s="1812"/>
      <c r="R129" s="1813"/>
      <c r="S129" s="201"/>
    </row>
    <row r="133" ht="15" hidden="1"/>
    <row r="134" ht="15" hidden="1"/>
    <row r="135" ht="15" hidden="1">
      <c r="D135" s="164" t="s">
        <v>404</v>
      </c>
    </row>
    <row r="136" spans="4:9" ht="15" hidden="1">
      <c r="D136" s="164" t="s">
        <v>405</v>
      </c>
      <c r="E136" s="164" t="s">
        <v>406</v>
      </c>
      <c r="F136" s="164" t="s">
        <v>407</v>
      </c>
      <c r="H136" s="164" t="s">
        <v>408</v>
      </c>
      <c r="I136" s="164" t="s">
        <v>409</v>
      </c>
    </row>
    <row r="137" spans="4:9" ht="15" hidden="1">
      <c r="D137" s="164" t="s">
        <v>410</v>
      </c>
      <c r="E137" s="164" t="s">
        <v>411</v>
      </c>
      <c r="F137" s="164" t="s">
        <v>412</v>
      </c>
      <c r="H137" s="164" t="s">
        <v>413</v>
      </c>
      <c r="I137" s="164" t="s">
        <v>414</v>
      </c>
    </row>
    <row r="138" spans="4:9" ht="15" hidden="1">
      <c r="D138" s="164" t="s">
        <v>415</v>
      </c>
      <c r="E138" s="164" t="s">
        <v>416</v>
      </c>
      <c r="F138" s="164" t="s">
        <v>417</v>
      </c>
      <c r="H138" s="164" t="s">
        <v>418</v>
      </c>
      <c r="I138" s="164" t="s">
        <v>419</v>
      </c>
    </row>
    <row r="139" spans="4:11" ht="15" hidden="1">
      <c r="D139" s="164" t="s">
        <v>420</v>
      </c>
      <c r="F139" s="164" t="s">
        <v>421</v>
      </c>
      <c r="G139" s="164" t="s">
        <v>422</v>
      </c>
      <c r="H139" s="164" t="s">
        <v>423</v>
      </c>
      <c r="I139" s="164" t="s">
        <v>424</v>
      </c>
      <c r="K139" s="164" t="s">
        <v>425</v>
      </c>
    </row>
    <row r="140" spans="4:12" ht="15" hidden="1">
      <c r="D140" s="164" t="s">
        <v>426</v>
      </c>
      <c r="F140" s="164" t="s">
        <v>427</v>
      </c>
      <c r="G140" s="164" t="s">
        <v>428</v>
      </c>
      <c r="H140" s="164" t="s">
        <v>429</v>
      </c>
      <c r="I140" s="164" t="s">
        <v>430</v>
      </c>
      <c r="K140" s="164" t="s">
        <v>431</v>
      </c>
      <c r="L140" s="164" t="s">
        <v>432</v>
      </c>
    </row>
    <row r="141" spans="4:12" ht="15" hidden="1">
      <c r="D141" s="164" t="s">
        <v>433</v>
      </c>
      <c r="E141" s="246" t="s">
        <v>434</v>
      </c>
      <c r="G141" s="164" t="s">
        <v>435</v>
      </c>
      <c r="H141" s="164" t="s">
        <v>436</v>
      </c>
      <c r="K141" s="164" t="s">
        <v>437</v>
      </c>
      <c r="L141" s="164" t="s">
        <v>438</v>
      </c>
    </row>
    <row r="142" spans="4:12" ht="15" hidden="1">
      <c r="D142" s="164" t="s">
        <v>439</v>
      </c>
      <c r="E142" s="247" t="s">
        <v>440</v>
      </c>
      <c r="K142" s="164" t="s">
        <v>441</v>
      </c>
      <c r="L142" s="164" t="s">
        <v>442</v>
      </c>
    </row>
    <row r="143" spans="5:12" ht="15" hidden="1">
      <c r="E143" s="248" t="s">
        <v>443</v>
      </c>
      <c r="H143" s="164" t="s">
        <v>444</v>
      </c>
      <c r="K143" s="164" t="s">
        <v>445</v>
      </c>
      <c r="L143" s="164" t="s">
        <v>446</v>
      </c>
    </row>
    <row r="144" spans="8:12" ht="15" hidden="1">
      <c r="H144" s="164" t="s">
        <v>447</v>
      </c>
      <c r="K144" s="164" t="s">
        <v>448</v>
      </c>
      <c r="L144" s="164" t="s">
        <v>449</v>
      </c>
    </row>
    <row r="145" spans="8:12" ht="15" hidden="1">
      <c r="H145" s="164" t="s">
        <v>450</v>
      </c>
      <c r="K145" s="164" t="s">
        <v>451</v>
      </c>
      <c r="L145" s="164" t="s">
        <v>452</v>
      </c>
    </row>
    <row r="146" spans="2:12" ht="15" hidden="1">
      <c r="B146" s="164" t="s">
        <v>453</v>
      </c>
      <c r="C146" s="164" t="s">
        <v>454</v>
      </c>
      <c r="D146" s="164" t="s">
        <v>453</v>
      </c>
      <c r="G146" s="164" t="s">
        <v>455</v>
      </c>
      <c r="H146" s="164" t="s">
        <v>456</v>
      </c>
      <c r="J146" s="164" t="s">
        <v>277</v>
      </c>
      <c r="K146" s="164" t="s">
        <v>457</v>
      </c>
      <c r="L146" s="164" t="s">
        <v>458</v>
      </c>
    </row>
    <row r="147" spans="2:11" ht="15" hidden="1">
      <c r="B147" s="164">
        <v>1</v>
      </c>
      <c r="C147" s="164" t="s">
        <v>459</v>
      </c>
      <c r="D147" s="164" t="s">
        <v>460</v>
      </c>
      <c r="E147" s="164" t="s">
        <v>349</v>
      </c>
      <c r="F147" s="164" t="s">
        <v>11</v>
      </c>
      <c r="G147" s="164" t="s">
        <v>461</v>
      </c>
      <c r="H147" s="164" t="s">
        <v>462</v>
      </c>
      <c r="J147" s="164" t="s">
        <v>437</v>
      </c>
      <c r="K147" s="164" t="s">
        <v>463</v>
      </c>
    </row>
    <row r="148" spans="2:11" ht="15" hidden="1">
      <c r="B148" s="164">
        <v>2</v>
      </c>
      <c r="C148" s="164" t="s">
        <v>464</v>
      </c>
      <c r="D148" s="164" t="s">
        <v>465</v>
      </c>
      <c r="E148" s="164" t="s">
        <v>332</v>
      </c>
      <c r="F148" s="164" t="s">
        <v>18</v>
      </c>
      <c r="G148" s="164" t="s">
        <v>466</v>
      </c>
      <c r="J148" s="164" t="s">
        <v>467</v>
      </c>
      <c r="K148" s="164" t="s">
        <v>468</v>
      </c>
    </row>
    <row r="149" spans="2:11" ht="15" hidden="1">
      <c r="B149" s="164">
        <v>3</v>
      </c>
      <c r="C149" s="164" t="s">
        <v>469</v>
      </c>
      <c r="D149" s="164" t="s">
        <v>470</v>
      </c>
      <c r="E149" s="164" t="s">
        <v>310</v>
      </c>
      <c r="G149" s="164" t="s">
        <v>471</v>
      </c>
      <c r="J149" s="164" t="s">
        <v>472</v>
      </c>
      <c r="K149" s="164" t="s">
        <v>473</v>
      </c>
    </row>
    <row r="150" spans="2:11" ht="15" hidden="1">
      <c r="B150" s="164">
        <v>4</v>
      </c>
      <c r="C150" s="164" t="s">
        <v>462</v>
      </c>
      <c r="H150" s="164" t="s">
        <v>474</v>
      </c>
      <c r="I150" s="164" t="s">
        <v>475</v>
      </c>
      <c r="J150" s="164" t="s">
        <v>476</v>
      </c>
      <c r="K150" s="164" t="s">
        <v>477</v>
      </c>
    </row>
    <row r="151" spans="4:11" ht="15" hidden="1">
      <c r="D151" s="164" t="s">
        <v>471</v>
      </c>
      <c r="H151" s="164" t="s">
        <v>478</v>
      </c>
      <c r="I151" s="164" t="s">
        <v>479</v>
      </c>
      <c r="J151" s="164" t="s">
        <v>480</v>
      </c>
      <c r="K151" s="164" t="s">
        <v>481</v>
      </c>
    </row>
    <row r="152" spans="4:11" ht="15" hidden="1">
      <c r="D152" s="164" t="s">
        <v>482</v>
      </c>
      <c r="H152" s="164" t="s">
        <v>483</v>
      </c>
      <c r="I152" s="164" t="s">
        <v>484</v>
      </c>
      <c r="J152" s="164" t="s">
        <v>485</v>
      </c>
      <c r="K152" s="164" t="s">
        <v>486</v>
      </c>
    </row>
    <row r="153" spans="4:11" ht="15" hidden="1">
      <c r="D153" s="164" t="s">
        <v>487</v>
      </c>
      <c r="H153" s="164" t="s">
        <v>488</v>
      </c>
      <c r="J153" s="164" t="s">
        <v>489</v>
      </c>
      <c r="K153" s="164" t="s">
        <v>490</v>
      </c>
    </row>
    <row r="154" spans="8:10" ht="15" hidden="1">
      <c r="H154" s="164" t="s">
        <v>491</v>
      </c>
      <c r="J154" s="164" t="s">
        <v>492</v>
      </c>
    </row>
    <row r="155" spans="4:11" ht="60" hidden="1">
      <c r="D155" s="249" t="s">
        <v>493</v>
      </c>
      <c r="E155" s="164" t="s">
        <v>494</v>
      </c>
      <c r="F155" s="164" t="s">
        <v>495</v>
      </c>
      <c r="G155" s="164" t="s">
        <v>496</v>
      </c>
      <c r="H155" s="164" t="s">
        <v>497</v>
      </c>
      <c r="I155" s="164" t="s">
        <v>498</v>
      </c>
      <c r="J155" s="164" t="s">
        <v>499</v>
      </c>
      <c r="K155" s="164" t="s">
        <v>500</v>
      </c>
    </row>
    <row r="156" spans="2:11" ht="75" hidden="1">
      <c r="B156" s="164" t="s">
        <v>603</v>
      </c>
      <c r="C156" s="164" t="s">
        <v>602</v>
      </c>
      <c r="D156" s="249" t="s">
        <v>501</v>
      </c>
      <c r="E156" s="164" t="s">
        <v>502</v>
      </c>
      <c r="F156" s="164" t="s">
        <v>503</v>
      </c>
      <c r="G156" s="164" t="s">
        <v>504</v>
      </c>
      <c r="H156" s="164" t="s">
        <v>505</v>
      </c>
      <c r="I156" s="164" t="s">
        <v>506</v>
      </c>
      <c r="J156" s="164" t="s">
        <v>507</v>
      </c>
      <c r="K156" s="164" t="s">
        <v>508</v>
      </c>
    </row>
    <row r="157" spans="2:11" ht="45" hidden="1">
      <c r="B157" s="164" t="s">
        <v>604</v>
      </c>
      <c r="C157" s="164" t="s">
        <v>601</v>
      </c>
      <c r="D157" s="249" t="s">
        <v>509</v>
      </c>
      <c r="E157" s="164" t="s">
        <v>510</v>
      </c>
      <c r="F157" s="164" t="s">
        <v>511</v>
      </c>
      <c r="G157" s="164" t="s">
        <v>512</v>
      </c>
      <c r="H157" s="164" t="s">
        <v>513</v>
      </c>
      <c r="I157" s="164" t="s">
        <v>514</v>
      </c>
      <c r="J157" s="164" t="s">
        <v>515</v>
      </c>
      <c r="K157" s="164" t="s">
        <v>516</v>
      </c>
    </row>
    <row r="158" spans="2:11" ht="15" hidden="1">
      <c r="B158" s="164" t="s">
        <v>605</v>
      </c>
      <c r="C158" s="164" t="s">
        <v>600</v>
      </c>
      <c r="F158" s="164" t="s">
        <v>517</v>
      </c>
      <c r="G158" s="164" t="s">
        <v>518</v>
      </c>
      <c r="H158" s="164" t="s">
        <v>519</v>
      </c>
      <c r="I158" s="164" t="s">
        <v>520</v>
      </c>
      <c r="J158" s="164" t="s">
        <v>521</v>
      </c>
      <c r="K158" s="164" t="s">
        <v>522</v>
      </c>
    </row>
    <row r="159" spans="2:11" ht="15" hidden="1">
      <c r="B159" s="164" t="s">
        <v>606</v>
      </c>
      <c r="G159" s="164" t="s">
        <v>523</v>
      </c>
      <c r="H159" s="164" t="s">
        <v>524</v>
      </c>
      <c r="I159" s="164" t="s">
        <v>525</v>
      </c>
      <c r="J159" s="164" t="s">
        <v>526</v>
      </c>
      <c r="K159" s="164" t="s">
        <v>527</v>
      </c>
    </row>
    <row r="160" spans="3:10" ht="15" hidden="1">
      <c r="C160" s="164" t="s">
        <v>528</v>
      </c>
      <c r="J160" s="164" t="s">
        <v>529</v>
      </c>
    </row>
    <row r="161" spans="3:10" ht="15" hidden="1">
      <c r="C161" s="164" t="s">
        <v>530</v>
      </c>
      <c r="I161" s="164" t="s">
        <v>531</v>
      </c>
      <c r="J161" s="164" t="s">
        <v>532</v>
      </c>
    </row>
    <row r="162" spans="2:10" ht="15" hidden="1">
      <c r="B162" s="256" t="s">
        <v>607</v>
      </c>
      <c r="C162" s="164" t="s">
        <v>533</v>
      </c>
      <c r="I162" s="164" t="s">
        <v>534</v>
      </c>
      <c r="J162" s="164" t="s">
        <v>535</v>
      </c>
    </row>
    <row r="163" spans="2:10" ht="15" hidden="1">
      <c r="B163" s="256" t="s">
        <v>29</v>
      </c>
      <c r="C163" s="164" t="s">
        <v>536</v>
      </c>
      <c r="D163" s="164" t="s">
        <v>537</v>
      </c>
      <c r="E163" s="164" t="s">
        <v>538</v>
      </c>
      <c r="I163" s="164" t="s">
        <v>539</v>
      </c>
      <c r="J163" s="164" t="s">
        <v>277</v>
      </c>
    </row>
    <row r="164" spans="2:9" ht="15" hidden="1">
      <c r="B164" s="256" t="s">
        <v>16</v>
      </c>
      <c r="D164" s="164" t="s">
        <v>540</v>
      </c>
      <c r="E164" s="164" t="s">
        <v>541</v>
      </c>
      <c r="H164" s="164" t="s">
        <v>413</v>
      </c>
      <c r="I164" s="164" t="s">
        <v>542</v>
      </c>
    </row>
    <row r="165" spans="2:10" ht="15" hidden="1">
      <c r="B165" s="256" t="s">
        <v>34</v>
      </c>
      <c r="D165" s="164" t="s">
        <v>543</v>
      </c>
      <c r="E165" s="164" t="s">
        <v>544</v>
      </c>
      <c r="H165" s="164" t="s">
        <v>423</v>
      </c>
      <c r="I165" s="164" t="s">
        <v>545</v>
      </c>
      <c r="J165" s="164" t="s">
        <v>546</v>
      </c>
    </row>
    <row r="166" spans="2:10" ht="15" hidden="1">
      <c r="B166" s="256" t="s">
        <v>608</v>
      </c>
      <c r="C166" s="164" t="s">
        <v>547</v>
      </c>
      <c r="D166" s="164" t="s">
        <v>548</v>
      </c>
      <c r="H166" s="164" t="s">
        <v>429</v>
      </c>
      <c r="I166" s="164" t="s">
        <v>549</v>
      </c>
      <c r="J166" s="164" t="s">
        <v>550</v>
      </c>
    </row>
    <row r="167" spans="2:9" ht="15" hidden="1">
      <c r="B167" s="256" t="s">
        <v>609</v>
      </c>
      <c r="C167" s="164" t="s">
        <v>551</v>
      </c>
      <c r="H167" s="164" t="s">
        <v>436</v>
      </c>
      <c r="I167" s="164" t="s">
        <v>552</v>
      </c>
    </row>
    <row r="168" spans="2:9" ht="15" hidden="1">
      <c r="B168" s="256" t="s">
        <v>610</v>
      </c>
      <c r="C168" s="164" t="s">
        <v>553</v>
      </c>
      <c r="E168" s="164" t="s">
        <v>554</v>
      </c>
      <c r="H168" s="164" t="s">
        <v>555</v>
      </c>
      <c r="I168" s="164" t="s">
        <v>556</v>
      </c>
    </row>
    <row r="169" spans="2:9" ht="15" hidden="1">
      <c r="B169" s="256" t="s">
        <v>611</v>
      </c>
      <c r="C169" s="164" t="s">
        <v>557</v>
      </c>
      <c r="E169" s="164" t="s">
        <v>558</v>
      </c>
      <c r="H169" s="164" t="s">
        <v>559</v>
      </c>
      <c r="I169" s="164" t="s">
        <v>560</v>
      </c>
    </row>
    <row r="170" spans="2:9" ht="15" hidden="1">
      <c r="B170" s="256" t="s">
        <v>612</v>
      </c>
      <c r="C170" s="164" t="s">
        <v>561</v>
      </c>
      <c r="E170" s="164" t="s">
        <v>562</v>
      </c>
      <c r="H170" s="164" t="s">
        <v>563</v>
      </c>
      <c r="I170" s="164" t="s">
        <v>564</v>
      </c>
    </row>
    <row r="171" spans="2:9" ht="15" hidden="1">
      <c r="B171" s="256" t="s">
        <v>613</v>
      </c>
      <c r="C171" s="164" t="s">
        <v>565</v>
      </c>
      <c r="E171" s="164" t="s">
        <v>566</v>
      </c>
      <c r="H171" s="164" t="s">
        <v>567</v>
      </c>
      <c r="I171" s="164" t="s">
        <v>568</v>
      </c>
    </row>
    <row r="172" spans="2:9" ht="15" hidden="1">
      <c r="B172" s="256" t="s">
        <v>614</v>
      </c>
      <c r="C172" s="164" t="s">
        <v>569</v>
      </c>
      <c r="E172" s="164" t="s">
        <v>570</v>
      </c>
      <c r="H172" s="164" t="s">
        <v>571</v>
      </c>
      <c r="I172" s="164" t="s">
        <v>572</v>
      </c>
    </row>
    <row r="173" spans="2:9" ht="15" hidden="1">
      <c r="B173" s="256" t="s">
        <v>615</v>
      </c>
      <c r="C173" s="164" t="s">
        <v>277</v>
      </c>
      <c r="E173" s="164" t="s">
        <v>573</v>
      </c>
      <c r="H173" s="164" t="s">
        <v>574</v>
      </c>
      <c r="I173" s="164" t="s">
        <v>575</v>
      </c>
    </row>
    <row r="174" spans="2:9" ht="15" hidden="1">
      <c r="B174" s="256" t="s">
        <v>616</v>
      </c>
      <c r="E174" s="164" t="s">
        <v>576</v>
      </c>
      <c r="H174" s="164" t="s">
        <v>577</v>
      </c>
      <c r="I174" s="164" t="s">
        <v>578</v>
      </c>
    </row>
    <row r="175" spans="2:9" ht="15" hidden="1">
      <c r="B175" s="256" t="s">
        <v>617</v>
      </c>
      <c r="E175" s="164" t="s">
        <v>579</v>
      </c>
      <c r="H175" s="164" t="s">
        <v>580</v>
      </c>
      <c r="I175" s="164" t="s">
        <v>581</v>
      </c>
    </row>
    <row r="176" spans="2:9" ht="15" hidden="1">
      <c r="B176" s="256" t="s">
        <v>618</v>
      </c>
      <c r="E176" s="164" t="s">
        <v>582</v>
      </c>
      <c r="H176" s="164" t="s">
        <v>583</v>
      </c>
      <c r="I176" s="164" t="s">
        <v>584</v>
      </c>
    </row>
    <row r="177" spans="2:9" ht="15" hidden="1">
      <c r="B177" s="256" t="s">
        <v>619</v>
      </c>
      <c r="H177" s="164" t="s">
        <v>585</v>
      </c>
      <c r="I177" s="164" t="s">
        <v>586</v>
      </c>
    </row>
    <row r="178" spans="2:8" ht="15" hidden="1">
      <c r="B178" s="256" t="s">
        <v>620</v>
      </c>
      <c r="H178" s="164" t="s">
        <v>587</v>
      </c>
    </row>
    <row r="179" spans="2:8" ht="15" hidden="1">
      <c r="B179" s="256" t="s">
        <v>621</v>
      </c>
      <c r="H179" s="164" t="s">
        <v>588</v>
      </c>
    </row>
    <row r="180" spans="2:8" ht="15" hidden="1">
      <c r="B180" s="256" t="s">
        <v>622</v>
      </c>
      <c r="H180" s="164" t="s">
        <v>589</v>
      </c>
    </row>
    <row r="181" spans="2:8" ht="15" hidden="1">
      <c r="B181" s="256" t="s">
        <v>623</v>
      </c>
      <c r="H181" s="164" t="s">
        <v>590</v>
      </c>
    </row>
    <row r="182" spans="2:8" ht="15" hidden="1">
      <c r="B182" s="256" t="s">
        <v>624</v>
      </c>
      <c r="D182" t="s">
        <v>591</v>
      </c>
      <c r="H182" s="164" t="s">
        <v>592</v>
      </c>
    </row>
    <row r="183" spans="2:8" ht="15" hidden="1">
      <c r="B183" s="256" t="s">
        <v>625</v>
      </c>
      <c r="D183" t="s">
        <v>593</v>
      </c>
      <c r="H183" s="164" t="s">
        <v>594</v>
      </c>
    </row>
    <row r="184" spans="2:8" ht="15" hidden="1">
      <c r="B184" s="256" t="s">
        <v>626</v>
      </c>
      <c r="D184" t="s">
        <v>595</v>
      </c>
      <c r="H184" s="164" t="s">
        <v>596</v>
      </c>
    </row>
    <row r="185" spans="2:8" ht="15" hidden="1">
      <c r="B185" s="256" t="s">
        <v>627</v>
      </c>
      <c r="D185" t="s">
        <v>593</v>
      </c>
      <c r="H185" s="164" t="s">
        <v>597</v>
      </c>
    </row>
    <row r="186" spans="2:4" ht="15" hidden="1">
      <c r="B186" s="256" t="s">
        <v>628</v>
      </c>
      <c r="D186" t="s">
        <v>598</v>
      </c>
    </row>
    <row r="187" spans="2:4" ht="15" hidden="1">
      <c r="B187" s="256" t="s">
        <v>629</v>
      </c>
      <c r="D187" t="s">
        <v>593</v>
      </c>
    </row>
    <row r="188" ht="15" hidden="1">
      <c r="B188" s="256" t="s">
        <v>630</v>
      </c>
    </row>
    <row r="189" ht="15" hidden="1">
      <c r="B189" s="256" t="s">
        <v>631</v>
      </c>
    </row>
    <row r="190" ht="15" hidden="1">
      <c r="B190" s="256" t="s">
        <v>632</v>
      </c>
    </row>
    <row r="191" ht="15" hidden="1">
      <c r="B191" s="256" t="s">
        <v>633</v>
      </c>
    </row>
    <row r="192" ht="15" hidden="1">
      <c r="B192" s="256" t="s">
        <v>634</v>
      </c>
    </row>
    <row r="193" ht="15" hidden="1">
      <c r="B193" s="256" t="s">
        <v>635</v>
      </c>
    </row>
    <row r="194" ht="15" hidden="1">
      <c r="B194" s="256" t="s">
        <v>636</v>
      </c>
    </row>
    <row r="195" ht="15" hidden="1">
      <c r="B195" s="256" t="s">
        <v>637</v>
      </c>
    </row>
    <row r="196" ht="15" hidden="1">
      <c r="B196" s="256" t="s">
        <v>638</v>
      </c>
    </row>
    <row r="197" ht="15" hidden="1">
      <c r="B197" s="256" t="s">
        <v>51</v>
      </c>
    </row>
    <row r="198" ht="15" hidden="1">
      <c r="B198" s="256" t="s">
        <v>57</v>
      </c>
    </row>
    <row r="199" ht="15" hidden="1">
      <c r="B199" s="256" t="s">
        <v>59</v>
      </c>
    </row>
    <row r="200" ht="15" hidden="1">
      <c r="B200" s="256" t="s">
        <v>61</v>
      </c>
    </row>
    <row r="201" ht="15" hidden="1">
      <c r="B201" s="256" t="s">
        <v>23</v>
      </c>
    </row>
    <row r="202" ht="15" hidden="1">
      <c r="B202" s="256" t="s">
        <v>63</v>
      </c>
    </row>
    <row r="203" ht="15" hidden="1">
      <c r="B203" s="256" t="s">
        <v>65</v>
      </c>
    </row>
    <row r="204" ht="15" hidden="1">
      <c r="B204" s="256" t="s">
        <v>68</v>
      </c>
    </row>
    <row r="205" ht="15" hidden="1">
      <c r="B205" s="256" t="s">
        <v>69</v>
      </c>
    </row>
    <row r="206" ht="15" hidden="1">
      <c r="B206" s="256" t="s">
        <v>70</v>
      </c>
    </row>
    <row r="207" ht="15" hidden="1">
      <c r="B207" s="256" t="s">
        <v>71</v>
      </c>
    </row>
    <row r="208" ht="15" hidden="1">
      <c r="B208" s="256" t="s">
        <v>639</v>
      </c>
    </row>
    <row r="209" ht="15" hidden="1">
      <c r="B209" s="256" t="s">
        <v>640</v>
      </c>
    </row>
    <row r="210" ht="15" hidden="1">
      <c r="B210" s="256" t="s">
        <v>75</v>
      </c>
    </row>
    <row r="211" ht="15" hidden="1">
      <c r="B211" s="256" t="s">
        <v>77</v>
      </c>
    </row>
    <row r="212" ht="15" hidden="1">
      <c r="B212" s="256" t="s">
        <v>80</v>
      </c>
    </row>
    <row r="213" ht="15" hidden="1">
      <c r="B213" s="256" t="s">
        <v>641</v>
      </c>
    </row>
    <row r="214" ht="15" hidden="1">
      <c r="B214" s="256" t="s">
        <v>642</v>
      </c>
    </row>
    <row r="215" ht="15" hidden="1">
      <c r="B215" s="256" t="s">
        <v>643</v>
      </c>
    </row>
    <row r="216" ht="15" hidden="1">
      <c r="B216" s="256" t="s">
        <v>78</v>
      </c>
    </row>
    <row r="217" ht="15" hidden="1">
      <c r="B217" s="256" t="s">
        <v>79</v>
      </c>
    </row>
    <row r="218" ht="15" hidden="1">
      <c r="B218" s="256" t="s">
        <v>82</v>
      </c>
    </row>
    <row r="219" ht="15" hidden="1">
      <c r="B219" s="256" t="s">
        <v>84</v>
      </c>
    </row>
    <row r="220" ht="15" hidden="1">
      <c r="B220" s="256" t="s">
        <v>644</v>
      </c>
    </row>
    <row r="221" ht="15" hidden="1">
      <c r="B221" s="256" t="s">
        <v>83</v>
      </c>
    </row>
    <row r="222" ht="15" hidden="1">
      <c r="B222" s="256" t="s">
        <v>85</v>
      </c>
    </row>
    <row r="223" ht="15" hidden="1">
      <c r="B223" s="256" t="s">
        <v>88</v>
      </c>
    </row>
    <row r="224" ht="15" hidden="1">
      <c r="B224" s="256" t="s">
        <v>87</v>
      </c>
    </row>
    <row r="225" ht="15" hidden="1">
      <c r="B225" s="256" t="s">
        <v>645</v>
      </c>
    </row>
    <row r="226" ht="15" hidden="1">
      <c r="B226" s="256" t="s">
        <v>94</v>
      </c>
    </row>
    <row r="227" ht="15" hidden="1">
      <c r="B227" s="256" t="s">
        <v>96</v>
      </c>
    </row>
    <row r="228" ht="15" hidden="1">
      <c r="B228" s="256" t="s">
        <v>97</v>
      </c>
    </row>
    <row r="229" ht="15" hidden="1">
      <c r="B229" s="256" t="s">
        <v>98</v>
      </c>
    </row>
    <row r="230" ht="15" hidden="1">
      <c r="B230" s="256" t="s">
        <v>646</v>
      </c>
    </row>
    <row r="231" ht="15" hidden="1">
      <c r="B231" s="256" t="s">
        <v>647</v>
      </c>
    </row>
    <row r="232" ht="15" hidden="1">
      <c r="B232" s="256" t="s">
        <v>99</v>
      </c>
    </row>
    <row r="233" ht="15" hidden="1">
      <c r="B233" s="256" t="s">
        <v>152</v>
      </c>
    </row>
    <row r="234" ht="15" hidden="1">
      <c r="B234" s="256" t="s">
        <v>648</v>
      </c>
    </row>
    <row r="235" ht="30" hidden="1">
      <c r="B235" s="256" t="s">
        <v>649</v>
      </c>
    </row>
    <row r="236" ht="15" hidden="1">
      <c r="B236" s="256" t="s">
        <v>103</v>
      </c>
    </row>
    <row r="237" ht="15" hidden="1">
      <c r="B237" s="256" t="s">
        <v>105</v>
      </c>
    </row>
    <row r="238" ht="15" hidden="1">
      <c r="B238" s="256" t="s">
        <v>650</v>
      </c>
    </row>
    <row r="239" ht="15" hidden="1">
      <c r="B239" s="256" t="s">
        <v>153</v>
      </c>
    </row>
    <row r="240" ht="15" hidden="1">
      <c r="B240" s="256" t="s">
        <v>170</v>
      </c>
    </row>
    <row r="241" ht="15" hidden="1">
      <c r="B241" s="256" t="s">
        <v>104</v>
      </c>
    </row>
    <row r="242" ht="15" hidden="1">
      <c r="B242" s="256" t="s">
        <v>108</v>
      </c>
    </row>
    <row r="243" ht="15" hidden="1">
      <c r="B243" s="256" t="s">
        <v>102</v>
      </c>
    </row>
    <row r="244" ht="15" hidden="1">
      <c r="B244" s="256" t="s">
        <v>124</v>
      </c>
    </row>
    <row r="245" ht="15" hidden="1">
      <c r="B245" s="256" t="s">
        <v>651</v>
      </c>
    </row>
    <row r="246" ht="15" hidden="1">
      <c r="B246" s="256" t="s">
        <v>110</v>
      </c>
    </row>
    <row r="247" ht="15" hidden="1">
      <c r="B247" s="256" t="s">
        <v>113</v>
      </c>
    </row>
    <row r="248" ht="15" hidden="1">
      <c r="B248" s="256" t="s">
        <v>119</v>
      </c>
    </row>
    <row r="249" ht="15" hidden="1">
      <c r="B249" s="256" t="s">
        <v>116</v>
      </c>
    </row>
    <row r="250" ht="30" hidden="1">
      <c r="B250" s="256" t="s">
        <v>652</v>
      </c>
    </row>
    <row r="251" ht="15" hidden="1">
      <c r="B251" s="256" t="s">
        <v>114</v>
      </c>
    </row>
    <row r="252" ht="15" hidden="1">
      <c r="B252" s="256" t="s">
        <v>115</v>
      </c>
    </row>
    <row r="253" ht="15" hidden="1">
      <c r="B253" s="256" t="s">
        <v>126</v>
      </c>
    </row>
    <row r="254" ht="15" hidden="1">
      <c r="B254" s="256" t="s">
        <v>123</v>
      </c>
    </row>
    <row r="255" ht="15" hidden="1">
      <c r="B255" s="256" t="s">
        <v>122</v>
      </c>
    </row>
    <row r="256" ht="15" hidden="1">
      <c r="B256" s="256" t="s">
        <v>125</v>
      </c>
    </row>
    <row r="257" ht="15" hidden="1">
      <c r="B257" s="256" t="s">
        <v>117</v>
      </c>
    </row>
    <row r="258" ht="15" hidden="1">
      <c r="B258" s="256" t="s">
        <v>118</v>
      </c>
    </row>
    <row r="259" ht="15" hidden="1">
      <c r="B259" s="256" t="s">
        <v>111</v>
      </c>
    </row>
    <row r="260" ht="15" hidden="1">
      <c r="B260" s="256" t="s">
        <v>112</v>
      </c>
    </row>
    <row r="261" ht="15" hidden="1">
      <c r="B261" s="256" t="s">
        <v>127</v>
      </c>
    </row>
    <row r="262" ht="15" hidden="1">
      <c r="B262" s="256" t="s">
        <v>133</v>
      </c>
    </row>
    <row r="263" ht="15" hidden="1">
      <c r="B263" s="256" t="s">
        <v>134</v>
      </c>
    </row>
    <row r="264" ht="15" hidden="1">
      <c r="B264" s="256" t="s">
        <v>132</v>
      </c>
    </row>
    <row r="265" ht="15" hidden="1">
      <c r="B265" s="256" t="s">
        <v>653</v>
      </c>
    </row>
    <row r="266" ht="15" hidden="1">
      <c r="B266" s="256" t="s">
        <v>129</v>
      </c>
    </row>
    <row r="267" ht="15" hidden="1">
      <c r="B267" s="256" t="s">
        <v>128</v>
      </c>
    </row>
    <row r="268" ht="15" hidden="1">
      <c r="B268" s="256" t="s">
        <v>136</v>
      </c>
    </row>
    <row r="269" ht="15" hidden="1">
      <c r="B269" s="256" t="s">
        <v>137</v>
      </c>
    </row>
    <row r="270" ht="15" hidden="1">
      <c r="B270" s="256" t="s">
        <v>139</v>
      </c>
    </row>
    <row r="271" ht="15" hidden="1">
      <c r="B271" s="256" t="s">
        <v>142</v>
      </c>
    </row>
    <row r="272" ht="15" hidden="1">
      <c r="B272" s="256" t="s">
        <v>143</v>
      </c>
    </row>
    <row r="273" ht="15" hidden="1">
      <c r="B273" s="256" t="s">
        <v>138</v>
      </c>
    </row>
    <row r="274" ht="15" hidden="1">
      <c r="B274" s="256" t="s">
        <v>140</v>
      </c>
    </row>
    <row r="275" ht="15" hidden="1">
      <c r="B275" s="256" t="s">
        <v>144</v>
      </c>
    </row>
    <row r="276" ht="15" hidden="1">
      <c r="B276" s="256" t="s">
        <v>654</v>
      </c>
    </row>
    <row r="277" ht="15" hidden="1">
      <c r="B277" s="256" t="s">
        <v>141</v>
      </c>
    </row>
    <row r="278" ht="15" hidden="1">
      <c r="B278" s="256" t="s">
        <v>149</v>
      </c>
    </row>
    <row r="279" ht="15" hidden="1">
      <c r="B279" s="256" t="s">
        <v>150</v>
      </c>
    </row>
    <row r="280" ht="15" hidden="1">
      <c r="B280" s="256" t="s">
        <v>151</v>
      </c>
    </row>
    <row r="281" ht="15" hidden="1">
      <c r="B281" s="256" t="s">
        <v>158</v>
      </c>
    </row>
    <row r="282" ht="15" hidden="1">
      <c r="B282" s="256" t="s">
        <v>171</v>
      </c>
    </row>
    <row r="283" ht="15" hidden="1">
      <c r="B283" s="256" t="s">
        <v>159</v>
      </c>
    </row>
    <row r="284" ht="15" hidden="1">
      <c r="B284" s="256" t="s">
        <v>166</v>
      </c>
    </row>
    <row r="285" ht="15" hidden="1">
      <c r="B285" s="256" t="s">
        <v>162</v>
      </c>
    </row>
    <row r="286" ht="15" hidden="1">
      <c r="B286" s="256" t="s">
        <v>66</v>
      </c>
    </row>
    <row r="287" ht="15" hidden="1">
      <c r="B287" s="256" t="s">
        <v>156</v>
      </c>
    </row>
    <row r="288" ht="15" hidden="1">
      <c r="B288" s="256" t="s">
        <v>160</v>
      </c>
    </row>
    <row r="289" ht="15" hidden="1">
      <c r="B289" s="256" t="s">
        <v>157</v>
      </c>
    </row>
    <row r="290" ht="15" hidden="1">
      <c r="B290" s="256" t="s">
        <v>172</v>
      </c>
    </row>
    <row r="291" ht="15" hidden="1">
      <c r="B291" s="256" t="s">
        <v>655</v>
      </c>
    </row>
    <row r="292" ht="15" hidden="1">
      <c r="B292" s="256" t="s">
        <v>165</v>
      </c>
    </row>
    <row r="293" ht="15" hidden="1">
      <c r="B293" s="256" t="s">
        <v>173</v>
      </c>
    </row>
    <row r="294" ht="15" hidden="1">
      <c r="B294" s="256" t="s">
        <v>161</v>
      </c>
    </row>
    <row r="295" ht="15" hidden="1">
      <c r="B295" s="256" t="s">
        <v>176</v>
      </c>
    </row>
    <row r="296" ht="15" hidden="1">
      <c r="B296" s="256" t="s">
        <v>656</v>
      </c>
    </row>
    <row r="297" ht="15" hidden="1">
      <c r="B297" s="256" t="s">
        <v>181</v>
      </c>
    </row>
    <row r="298" ht="15" hidden="1">
      <c r="B298" s="256" t="s">
        <v>178</v>
      </c>
    </row>
    <row r="299" ht="15" hidden="1">
      <c r="B299" s="256" t="s">
        <v>177</v>
      </c>
    </row>
    <row r="300" ht="15" hidden="1">
      <c r="B300" s="256" t="s">
        <v>186</v>
      </c>
    </row>
    <row r="301" ht="15" hidden="1">
      <c r="B301" s="256" t="s">
        <v>182</v>
      </c>
    </row>
    <row r="302" ht="15" hidden="1">
      <c r="B302" s="256" t="s">
        <v>183</v>
      </c>
    </row>
    <row r="303" ht="15" hidden="1">
      <c r="B303" s="256" t="s">
        <v>184</v>
      </c>
    </row>
    <row r="304" ht="15" hidden="1">
      <c r="B304" s="256" t="s">
        <v>185</v>
      </c>
    </row>
    <row r="305" ht="15" hidden="1">
      <c r="B305" s="256" t="s">
        <v>187</v>
      </c>
    </row>
    <row r="306" ht="15" hidden="1">
      <c r="B306" s="256" t="s">
        <v>657</v>
      </c>
    </row>
    <row r="307" ht="15" hidden="1">
      <c r="B307" s="256" t="s">
        <v>188</v>
      </c>
    </row>
    <row r="308" ht="15" hidden="1">
      <c r="B308" s="256" t="s">
        <v>189</v>
      </c>
    </row>
    <row r="309" ht="15" hidden="1">
      <c r="B309" s="256" t="s">
        <v>194</v>
      </c>
    </row>
    <row r="310" ht="15" hidden="1">
      <c r="B310" s="256" t="s">
        <v>195</v>
      </c>
    </row>
    <row r="311" ht="30" hidden="1">
      <c r="B311" s="256" t="s">
        <v>154</v>
      </c>
    </row>
    <row r="312" ht="15" hidden="1">
      <c r="B312" s="256" t="s">
        <v>658</v>
      </c>
    </row>
    <row r="313" ht="15" hidden="1">
      <c r="B313" s="256" t="s">
        <v>659</v>
      </c>
    </row>
    <row r="314" ht="15" hidden="1">
      <c r="B314" s="256" t="s">
        <v>196</v>
      </c>
    </row>
    <row r="315" ht="15" hidden="1">
      <c r="B315" s="256" t="s">
        <v>155</v>
      </c>
    </row>
    <row r="316" ht="15" hidden="1">
      <c r="B316" s="256" t="s">
        <v>660</v>
      </c>
    </row>
    <row r="317" ht="15" hidden="1">
      <c r="B317" s="256" t="s">
        <v>168</v>
      </c>
    </row>
    <row r="318" ht="15" hidden="1">
      <c r="B318" s="256" t="s">
        <v>200</v>
      </c>
    </row>
    <row r="319" ht="15" hidden="1">
      <c r="B319" s="256" t="s">
        <v>201</v>
      </c>
    </row>
    <row r="320" ht="15" hidden="1">
      <c r="B320" s="256" t="s">
        <v>180</v>
      </c>
    </row>
    <row r="321" ht="15" hidden="1"/>
  </sheetData>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count="65"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N22:O23 R22:S23 K22:K23">
      <formula1>0</formula1>
      <formula2>100</formula2>
    </dataValidation>
    <dataValidation type="decimal" allowBlank="1" showInputMessage="1" showErrorMessage="1" prompt="Enter a percentage between 0 and 100" errorTitle="Invalid data" error="Please enter a number between 0 and 100" sqref="E22:E23 E65 M22:M23 M28 I28 Q22:Q23 E28 E55 E103 I55 M55 M57 I57 Q28 E57 Q57 I65 M65 Q65 Q103 M111 I111 M103 I103 E111 Q55 D63:E63 E105 E107 E109 I105 I107 I109 M105 M107 M109 Q105 Q107 Q109 Q111 H63:I63 L63:M63 P63:Q63 I22:J2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zoomScale="143" zoomScaleNormal="143" workbookViewId="0" topLeftCell="A1">
      <selection activeCell="B4" sqref="B4"/>
    </sheetView>
  </sheetViews>
  <sheetFormatPr defaultColWidth="9.140625" defaultRowHeight="15"/>
  <cols>
    <col min="1" max="1" width="2.421875" style="0" customWidth="1"/>
    <col min="2" max="2" width="109.28125" style="0" customWidth="1"/>
    <col min="3" max="3" width="2.421875" style="0" customWidth="1"/>
  </cols>
  <sheetData>
    <row r="1" ht="16.5" thickBot="1">
      <c r="B1" s="42" t="s">
        <v>236</v>
      </c>
    </row>
    <row r="2" ht="306.75" thickBot="1">
      <c r="B2" s="43" t="s">
        <v>237</v>
      </c>
    </row>
    <row r="3" ht="16.5" thickBot="1">
      <c r="B3" s="42" t="s">
        <v>238</v>
      </c>
    </row>
    <row r="4" ht="243" thickBot="1">
      <c r="B4" s="1521" t="s">
        <v>239</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36</ProjectId>
    <ReportingPeriod xmlns="dc9b7735-1e97-4a24-b7a2-47bf824ab39e" xsi:nil="true"/>
    <WBDocsDocURL xmlns="dc9b7735-1e97-4a24-b7a2-47bf824ab39e">http://wbdocsservices.worldbank.org/services?I4_SERVICE=VC&amp;I4_KEY=TF069012&amp;I4_DOCID=090224b085c09a3e</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http://pubdocs.worldbank.org/en/614941532335189812/36-For-Website-Jordan-MoPIC-AF-PPR-1-Jul16-Jul17-revised2.xlsx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documentManagement>
</p:properties>
</file>

<file path=customXml/itemProps1.xml><?xml version="1.0" encoding="utf-8"?>
<ds:datastoreItem xmlns:ds="http://schemas.openxmlformats.org/officeDocument/2006/customXml" ds:itemID="{9BA4BCD2-0605-49AE-971D-E6E2E0775390}"/>
</file>

<file path=customXml/itemProps2.xml><?xml version="1.0" encoding="utf-8"?>
<ds:datastoreItem xmlns:ds="http://schemas.openxmlformats.org/officeDocument/2006/customXml" ds:itemID="{67C838DA-9008-48D8-A1B8-57CC712A9501}"/>
</file>

<file path=customXml/itemProps3.xml><?xml version="1.0" encoding="utf-8"?>
<ds:datastoreItem xmlns:ds="http://schemas.openxmlformats.org/officeDocument/2006/customXml" ds:itemID="{298E9812-14E7-4CBC-BCAB-902186E1228F}"/>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2018-06-15T18:30:33Z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vt:lpwstr>
  </property>
</Properties>
</file>